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4430" windowHeight="15630" activeTab="0"/>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 sheetId="8" r:id="rId7"/>
    <sheet name="EPA" sheetId="10" r:id="rId8"/>
  </sheets>
  <externalReferences>
    <externalReference r:id="rId11"/>
  </externalReferences>
  <definedNames/>
  <calcPr calcId="152511"/>
</workbook>
</file>

<file path=xl/sharedStrings.xml><?xml version="1.0" encoding="utf-8"?>
<sst xmlns="http://schemas.openxmlformats.org/spreadsheetml/2006/main" count="414" uniqueCount="90">
  <si>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</si>
  <si>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</si>
  <si>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</si>
  <si>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</si>
  <si>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</si>
  <si>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</si>
  <si>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</si>
  <si>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</si>
  <si>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</si>
  <si>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</si>
  <si>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</si>
  <si>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</si>
  <si>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</si>
  <si>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</si>
  <si>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</si>
  <si>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</si>
  <si>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</si>
  <si>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</si>
  <si>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</si>
  <si>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</si>
  <si>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</si>
  <si>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</si>
  <si>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</si>
  <si>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</si>
  <si>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</si>
  <si>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</si>
  <si>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</si>
  <si>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</si>
  <si>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</si>
  <si>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</si>
  <si>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</si>
  <si>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</si>
  <si>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</si>
  <si>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</si>
  <si>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</si>
  <si>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Tasa de Desempleo</t>
  </si>
  <si>
    <t>Activos (EPA)</t>
  </si>
  <si>
    <t>Parados (EPA)</t>
  </si>
  <si>
    <t>Ocupados (EPA)</t>
  </si>
  <si>
    <t>DATOS SEGÚN EL INE AL TERCER TRIMESTRE</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</si>
  <si>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</si>
  <si>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Datos de desempleo del Observatorio del Empleo del SEXPE (Ciudad de Badajoz) y SEPE (datos provinciales, autonómicos y nacionales)</t>
  </si>
  <si>
    <t>FUENTE: Instituto Nacional de Estadística (Encuesta de Población Activa)</t>
  </si>
  <si>
    <t>FUENTE: Instituto Nacional de Estadística (Padrón Municipal)</t>
  </si>
  <si>
    <t>Enero</t>
  </si>
  <si>
    <t>Febrero</t>
  </si>
  <si>
    <t>Marzo</t>
  </si>
  <si>
    <t>Abril</t>
  </si>
  <si>
    <t>Mayo</t>
  </si>
  <si>
    <t>Junio</t>
  </si>
  <si>
    <t>Julio</t>
  </si>
  <si>
    <t>Agosto</t>
  </si>
  <si>
    <t>Septiembre</t>
  </si>
  <si>
    <t>Octubre</t>
  </si>
  <si>
    <t>Noviembre</t>
  </si>
  <si>
    <t>Diciembre</t>
  </si>
  <si>
    <t>DATOS SEGÚN EL INE AL CUARTO TRIMESTRE</t>
  </si>
  <si>
    <t>DATOS SEGÚN EL INE AL PRIMER TRIMESTRE</t>
  </si>
  <si>
    <t>DATOS SEGÚN EL INE AL SEGUNDO TRIMESTRE</t>
  </si>
  <si>
    <t>DELIMITACIÓN GEOGRÁFICA</t>
  </si>
  <si>
    <r>
      <t>EPA 1</t>
    </r>
    <r>
      <rPr>
        <b/>
        <vertAlign val="superscript"/>
        <sz val="11"/>
        <color indexed="8"/>
        <rFont val="Arial"/>
        <family val="2"/>
      </rPr>
      <t>er</t>
    </r>
    <r>
      <rPr>
        <b/>
        <sz val="11"/>
        <color indexed="8"/>
        <rFont val="Arial"/>
        <family val="2"/>
      </rPr>
      <t xml:space="preserve"> Trimestre</t>
    </r>
  </si>
  <si>
    <t>EPA 2º Trimestre</t>
  </si>
  <si>
    <r>
      <t>EPA 3</t>
    </r>
    <r>
      <rPr>
        <b/>
        <vertAlign val="superscript"/>
        <sz val="11"/>
        <color indexed="8"/>
        <rFont val="Arial"/>
        <family val="2"/>
      </rPr>
      <t>er</t>
    </r>
    <r>
      <rPr>
        <b/>
        <sz val="11"/>
        <color indexed="8"/>
        <rFont val="Arial"/>
        <family val="2"/>
      </rPr>
      <t xml:space="preserve"> Trimestre</t>
    </r>
  </si>
  <si>
    <t>EPA 4º Trimestre</t>
  </si>
  <si>
    <t>FUENTE: Instituto Nacional de Estadística</t>
  </si>
  <si>
    <t>Cualquier comentario o cuestión relativa a esta información puede dirigirse a la Concejalía de Empleo y Desarrollo Económico del Ayuntamiento de Badajoz. Plaza de la Soledad, nº 7. 2ª planta. 06002. Badajoz</t>
  </si>
  <si>
    <t>Desempleo en relación con la Población en Edad Económicamente Activa durante el 2016 de la ciudad de Badajoz, provincias extremeñas, Extremadura y España disgregado por sexos.</t>
  </si>
  <si>
    <t>Encuesta de Población Activa del Instituto Nacional de Estadistica para los Cuatro Trimestres de 2016 en las provincias extremeñas, Extremadura y España</t>
  </si>
  <si>
    <r>
      <t xml:space="preserve">Evolución de la EPA durante el 2017 a nivel provincial, regional y nacional </t>
    </r>
    <r>
      <rPr>
        <b/>
        <sz val="10"/>
        <color theme="1"/>
        <rFont val="Arial"/>
        <family val="2"/>
      </rPr>
      <t>Fuente:</t>
    </r>
    <r>
      <rPr>
        <sz val="10"/>
        <color theme="1"/>
        <rFont val="Arial"/>
        <family val="2"/>
      </rPr>
      <t xml:space="preserve"> Elaboración propia a partir de datos del INE (Encuesta de Población Activa)</t>
    </r>
  </si>
  <si>
    <r>
      <t xml:space="preserve">Evolución durante el 2017 del Desempleo relacionado con la PEEA a nivel local, provincial, regional y nacional. </t>
    </r>
    <r>
      <rPr>
        <b/>
        <sz val="10"/>
        <color theme="1"/>
        <rFont val="Arial"/>
        <family val="2"/>
      </rPr>
      <t>Fuente:</t>
    </r>
    <r>
      <rPr>
        <sz val="10"/>
        <color theme="1"/>
        <rFont val="Arial"/>
        <family val="2"/>
      </rPr>
      <t xml:space="preserve"> Elaboración propia a partir de datos del Observatorio del Empleo del SEXPE (datos locales), SEPE (datos provinciales, regionales y nacionales) y del INE (Padrón Estadístico)</t>
    </r>
  </si>
  <si>
    <t>Ene</t>
  </si>
  <si>
    <t>Feb</t>
  </si>
  <si>
    <t>Mar</t>
  </si>
  <si>
    <t>Abr</t>
  </si>
  <si>
    <t>May</t>
  </si>
  <si>
    <t>Jun</t>
  </si>
  <si>
    <t>Jul</t>
  </si>
  <si>
    <t>Ago</t>
  </si>
  <si>
    <t>Sept</t>
  </si>
  <si>
    <t>Oct</t>
  </si>
  <si>
    <t>Nov</t>
  </si>
  <si>
    <t>Dic</t>
  </si>
  <si>
    <t>Población de la ciudad de  Badajoz  y Población en Edad Económicamente Activa a 1 de Enero de 2016 según datos del Padrón Municipal de INE</t>
  </si>
  <si>
    <t>PADRON MUNICIPAL 1/1/2016</t>
  </si>
  <si>
    <t>Población de la provincia de  Badajoz  y Población en Edad Económicamente Activa a 1 de Enero de 2016 según datos del Padrón Municipal de INE</t>
  </si>
  <si>
    <t>PADRON MUNICIAPAL 1/1/2016</t>
  </si>
  <si>
    <t>Población de la provincia de  Cáceres  y Población en Edad Económicamente Activa a 1 de Enero de 2016 según datos del Padrón Municipal de INE</t>
  </si>
  <si>
    <t>PADRÓN MUNICIPAL 1/1/2016</t>
  </si>
  <si>
    <t>Población de la Comunidad Autónoma de Extremadura y Población en Edad Económicamente Activa a 1 de Enero de 2016 según datos del Padrón Municipal de INE</t>
  </si>
  <si>
    <t>Población de España y Población en Edad Económicamente Activa a 1 de Enero de 2016 según datos del Padrón Municipal de INE</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</si>
</sst>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name val="Arial"/>
      <family val="2"/>
    </font>
    <font>
      <b/>
      <sz val="11"/>
      <name val="Arial"/>
      <family val="2"/>
    </font>
    <font>
      <b/>
      <sz val="11"/>
      <color indexed="8"/>
      <name val="Arial"/>
      <family val="2"/>
    </font>
    <font>
      <b/>
      <vertAlign val="superscript"/>
      <sz val="11"/>
      <color indexed="8"/>
      <name val="Arial"/>
      <family val="2"/>
    </font>
    <font>
      <sz val="11"/>
      <color theme="1"/>
      <name val="Arial"/>
      <family val="2"/>
    </font>
    <font>
      <b/>
      <sz val="12"/>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b/>
      <sz val="11"/>
      <color theme="3"/>
      <name val="Arial"/>
      <family val="2"/>
    </font>
    <font>
      <sz val="11"/>
      <color rgb="FF000000"/>
      <name val="Arial"/>
      <family val="2"/>
    </font>
    <font>
      <b/>
      <sz val="11"/>
      <color rgb="FF000000"/>
      <name val="Arial"/>
      <family val="2"/>
    </font>
    <font>
      <sz val="9"/>
      <name val="Eras Demi ITC"/>
      <family val="2"/>
    </font>
    <font>
      <sz val="9"/>
      <color theme="1" tint="0.35"/>
      <name val="Eras Demi ITC"/>
      <family val="2"/>
    </font>
  </fonts>
  <fills count="3">
    <fill>
      <patternFill/>
    </fill>
    <fill>
      <patternFill patternType="gray125"/>
    </fill>
    <fill>
      <patternFill patternType="solid">
        <fgColor rgb="FFFFFF99"/>
        <bgColor indexed="64"/>
      </patternFill>
    </fill>
  </fills>
  <borders count="6">
    <border>
      <left/>
      <right/>
      <top/>
      <bottom/>
      <diagonal/>
    </border>
    <border>
      <left style="thin"/>
      <right style="thin"/>
      <top style="thin"/>
      <bottom style="thin"/>
    </border>
    <border>
      <left style="thin"/>
      <right/>
      <top style="thin"/>
      <bottom style="thin"/>
    </border>
    <border>
      <left/>
      <right/>
      <top/>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74">
    <xf numFmtId="0" fontId="0" fillId="0" borderId="0" xfId="0"/>
    <xf numFmtId="0" fontId="6" fillId="0" borderId="1" xfId="0" applyFont="1" applyFill="1" applyBorder="1"/>
    <xf numFmtId="3" fontId="7" fillId="0" borderId="1" xfId="0" applyNumberFormat="1" applyFont="1" applyFill="1" applyBorder="1"/>
    <xf numFmtId="0" fontId="7" fillId="0" borderId="1" xfId="0" applyFont="1" applyFill="1" applyBorder="1"/>
    <xf numFmtId="0" fontId="8" fillId="0" borderId="0" xfId="0" applyFont="1"/>
    <xf numFmtId="0" fontId="8" fillId="0" borderId="1" xfId="0" applyFont="1" applyBorder="1"/>
    <xf numFmtId="49" fontId="8" fillId="0" borderId="1" xfId="0" applyNumberFormat="1" applyFont="1" applyBorder="1"/>
    <xf numFmtId="0" fontId="6" fillId="0" borderId="1" xfId="0" applyFont="1" applyBorder="1"/>
    <xf numFmtId="3" fontId="6" fillId="0" borderId="1" xfId="0" applyNumberFormat="1" applyFont="1" applyBorder="1"/>
    <xf numFmtId="0" fontId="7" fillId="0" borderId="1" xfId="0" applyFont="1" applyBorder="1" applyAlignment="1">
      <alignment horizontal="center"/>
    </xf>
    <xf numFmtId="0" fontId="9" fillId="0" borderId="0" xfId="0" applyFont="1" applyBorder="1" applyAlignment="1">
      <alignment horizontal="right" vertical="top" wrapText="1"/>
    </xf>
    <xf numFmtId="0" fontId="9" fillId="0" borderId="0" xfId="0" applyFont="1" applyBorder="1" applyAlignment="1">
      <alignment horizontal="right"/>
    </xf>
    <xf numFmtId="0" fontId="7" fillId="0" borderId="1" xfId="0" applyFont="1" applyBorder="1"/>
    <xf numFmtId="0" fontId="7" fillId="0" borderId="0" xfId="0" applyFont="1" applyBorder="1"/>
    <xf numFmtId="3" fontId="10" fillId="0" borderId="0" xfId="0" applyNumberFormat="1" applyFont="1" applyBorder="1" applyAlignment="1">
      <alignment horizontal="right" vertical="top" wrapText="1"/>
    </xf>
    <xf numFmtId="3" fontId="9" fillId="0" borderId="0" xfId="0" applyNumberFormat="1" applyFont="1" applyBorder="1" applyAlignment="1">
      <alignment horizontal="right"/>
    </xf>
    <xf numFmtId="0" fontId="11" fillId="0" borderId="0" xfId="0" applyFont="1" applyBorder="1" applyAlignment="1">
      <alignment horizontal="right" vertical="top" wrapText="1"/>
    </xf>
    <xf numFmtId="3" fontId="11" fillId="0" borderId="0" xfId="0" applyNumberFormat="1" applyFont="1" applyBorder="1" applyAlignment="1">
      <alignment horizontal="right"/>
    </xf>
    <xf numFmtId="49" fontId="7" fillId="0" borderId="1" xfId="0" applyNumberFormat="1" applyFont="1" applyBorder="1"/>
    <xf numFmtId="3" fontId="10" fillId="0" borderId="0" xfId="0" applyNumberFormat="1" applyFont="1" applyBorder="1" applyAlignment="1">
      <alignment vertical="top" wrapText="1"/>
    </xf>
    <xf numFmtId="3" fontId="8" fillId="0" borderId="0" xfId="0" applyNumberFormat="1" applyFont="1" applyBorder="1" applyAlignment="1">
      <alignment horizontal="right"/>
    </xf>
    <xf numFmtId="0" fontId="12" fillId="0" borderId="0" xfId="0" applyFont="1"/>
    <xf numFmtId="3" fontId="10" fillId="0" borderId="0" xfId="0" applyNumberFormat="1" applyFont="1" applyBorder="1"/>
    <xf numFmtId="3" fontId="7" fillId="0" borderId="0" xfId="0" applyNumberFormat="1" applyFont="1" applyBorder="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Fill="1" applyBorder="1" applyAlignment="1">
      <alignment horizontal="center"/>
    </xf>
    <xf numFmtId="3" fontId="0" fillId="0" borderId="0" xfId="0" applyNumberFormat="1"/>
    <xf numFmtId="0" fontId="0" fillId="0" borderId="0" xfId="0"/>
    <xf numFmtId="0" fontId="7" fillId="0" borderId="0" xfId="0" applyFont="1"/>
    <xf numFmtId="3" fontId="7" fillId="0" borderId="1" xfId="0" applyNumberFormat="1" applyFont="1" applyBorder="1"/>
    <xf numFmtId="0" fontId="6" fillId="0" borderId="0" xfId="0" applyFont="1"/>
    <xf numFmtId="10" fontId="8" fillId="0" borderId="1" xfId="0" applyNumberFormat="1" applyFont="1" applyBorder="1"/>
    <xf numFmtId="0" fontId="8" fillId="0" borderId="1" xfId="0" applyFont="1" applyBorder="1" applyAlignment="1">
      <alignment horizontal="center"/>
    </xf>
    <xf numFmtId="3" fontId="2" fillId="0" borderId="1" xfId="0" applyNumberFormat="1" applyFont="1" applyFill="1" applyBorder="1"/>
    <xf numFmtId="10" fontId="3" fillId="0" borderId="1" xfId="0" applyNumberFormat="1" applyFont="1" applyFill="1" applyBorder="1"/>
    <xf numFmtId="0" fontId="7" fillId="0" borderId="0" xfId="0" applyFont="1" applyAlignment="1">
      <alignment/>
    </xf>
    <xf numFmtId="0" fontId="6" fillId="0" borderId="0" xfId="0" applyFont="1" applyAlignment="1">
      <alignment/>
    </xf>
    <xf numFmtId="0" fontId="7" fillId="0" borderId="0" xfId="0" applyFont="1" applyFill="1" applyBorder="1" applyAlignment="1">
      <alignment wrapText="1"/>
    </xf>
    <xf numFmtId="0" fontId="0" fillId="2" borderId="0" xfId="0" applyFill="1"/>
    <xf numFmtId="0" fontId="13" fillId="2" borderId="0" xfId="0" applyFont="1" applyFill="1" applyAlignment="1">
      <alignment vertical="center"/>
    </xf>
    <xf numFmtId="0" fontId="14" fillId="0" borderId="0" xfId="0" applyFont="1" applyAlignment="1">
      <alignment horizontal="center" vertical="center" wrapText="1"/>
    </xf>
    <xf numFmtId="0" fontId="13" fillId="0" borderId="0" xfId="0" applyFont="1" applyAlignment="1">
      <alignment vertical="center"/>
    </xf>
    <xf numFmtId="49" fontId="7" fillId="0" borderId="0" xfId="0" applyNumberFormat="1" applyFont="1" applyBorder="1" applyAlignment="1">
      <alignment/>
    </xf>
    <xf numFmtId="0" fontId="0" fillId="0" borderId="0" xfId="0" applyBorder="1"/>
    <xf numFmtId="0" fontId="6" fillId="0" borderId="0" xfId="0" applyFont="1" applyBorder="1"/>
    <xf numFmtId="0" fontId="8" fillId="0" borderId="1" xfId="0" applyFont="1" applyBorder="1" applyAlignment="1">
      <alignment horizontal="center"/>
    </xf>
    <xf numFmtId="0" fontId="8" fillId="0" borderId="2" xfId="0" applyFont="1" applyBorder="1" applyAlignment="1">
      <alignment vertical="center"/>
    </xf>
    <xf numFmtId="0" fontId="8" fillId="0" borderId="1" xfId="0" applyFont="1" applyBorder="1" applyAlignment="1">
      <alignment vertical="center"/>
    </xf>
    <xf numFmtId="10" fontId="6" fillId="0" borderId="1" xfId="0" applyNumberFormat="1" applyFont="1" applyBorder="1"/>
    <xf numFmtId="10" fontId="0" fillId="0" borderId="0" xfId="0" applyNumberFormat="1"/>
    <xf numFmtId="3" fontId="16" fillId="0" borderId="1" xfId="0" applyNumberFormat="1" applyFont="1" applyFill="1" applyBorder="1"/>
    <xf numFmtId="10" fontId="17" fillId="0" borderId="1" xfId="0" applyNumberFormat="1" applyFont="1" applyFill="1" applyBorder="1"/>
    <xf numFmtId="0" fontId="6" fillId="0" borderId="3" xfId="0" applyFont="1" applyBorder="1" applyAlignment="1">
      <alignment/>
    </xf>
    <xf numFmtId="10" fontId="10" fillId="0" borderId="1" xfId="0" applyNumberFormat="1" applyFont="1" applyBorder="1"/>
    <xf numFmtId="10" fontId="9" fillId="0" borderId="1" xfId="0" applyNumberFormat="1" applyFont="1" applyFill="1" applyBorder="1"/>
    <xf numFmtId="0" fontId="8" fillId="0" borderId="1" xfId="0" applyFont="1" applyBorder="1" applyAlignment="1">
      <alignment horizontal="center"/>
    </xf>
    <xf numFmtId="0" fontId="11" fillId="0" borderId="0" xfId="0" applyFont="1" applyBorder="1" applyAlignment="1">
      <alignment vertical="top" wrapText="1"/>
    </xf>
    <xf numFmtId="0" fontId="15" fillId="0" borderId="0" xfId="0" applyFont="1" applyAlignment="1">
      <alignment horizontal="left" wrapText="1"/>
    </xf>
    <xf numFmtId="0" fontId="11" fillId="0" borderId="0" xfId="0" applyFont="1" applyBorder="1" applyAlignment="1">
      <alignment horizontal="center" vertical="top" wrapText="1"/>
    </xf>
    <xf numFmtId="49" fontId="7" fillId="0" borderId="1" xfId="0" applyNumberFormat="1" applyFont="1" applyBorder="1" applyAlignment="1">
      <alignment horizontal="center"/>
    </xf>
    <xf numFmtId="0" fontId="8" fillId="0" borderId="1"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0" xfId="0" applyFont="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horizontal="center" wrapText="1"/>
    </xf>
  </cellXfs>
  <cellStyles count="8">
    <cellStyle name="Normal" xfId="0"/>
    <cellStyle name="Percent" xfId="15"/>
    <cellStyle name="Currency" xfId="16"/>
    <cellStyle name="Currency [0]" xfId="17"/>
    <cellStyle name="Comma" xfId="18"/>
    <cellStyle name="Comma [0]" xfId="19"/>
    <cellStyle name="Normal 2" xfId="20"/>
    <cellStyle name="Normal 4"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5"/>
          <c:y val="0.12925"/>
          <c:w val="0.92675"/>
          <c:h val="0.726"/>
        </c:manualLayout>
      </c:layout>
      <c:lineChart>
        <c:grouping val="standard"/>
        <c:varyColors val="0"/>
        <c:ser>
          <c:idx val="0"/>
          <c:order val="0"/>
          <c:tx>
            <c:strRef>
              <c:f>PEEA!$B$25</c:f>
              <c:strCache>
                <c:ptCount val="1"/>
                <c:pt idx="0">
                  <c:v>Ciudad de Badajoz</c:v>
                </c:pt>
              </c:strCache>
            </c:strRef>
          </c:tx>
          <c:spPr>
            <a:ln w="349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PEEA!$B$26:$B$37</c:f>
              <c:numCache/>
            </c:numRef>
          </c:val>
          <c:smooth val="0"/>
        </c:ser>
        <c:ser>
          <c:idx val="1"/>
          <c:order val="1"/>
          <c:tx>
            <c:strRef>
              <c:f>PEEA!$C$25</c:f>
              <c:strCache>
                <c:ptCount val="1"/>
                <c:pt idx="0">
                  <c:v>Provincia Badajoz</c:v>
                </c:pt>
              </c:strCache>
            </c:strRef>
          </c:tx>
          <c:spPr>
            <a:ln w="349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PEEA!$C$26:$C$37</c:f>
              <c:numCache/>
            </c:numRef>
          </c:val>
          <c:smooth val="0"/>
        </c:ser>
        <c:ser>
          <c:idx val="2"/>
          <c:order val="2"/>
          <c:tx>
            <c:strRef>
              <c:f>PEEA!$D$25</c:f>
              <c:strCache>
                <c:ptCount val="1"/>
                <c:pt idx="0">
                  <c:v>Provincia Cáceres</c:v>
                </c:pt>
              </c:strCache>
            </c:strRef>
          </c:tx>
          <c:spPr>
            <a:ln w="3492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PEEA!$D$26:$D$37</c:f>
              <c:numCache/>
            </c:numRef>
          </c:val>
          <c:smooth val="0"/>
        </c:ser>
        <c:ser>
          <c:idx val="3"/>
          <c:order val="3"/>
          <c:tx>
            <c:strRef>
              <c:f>PEEA!$E$25</c:f>
              <c:strCache>
                <c:ptCount val="1"/>
                <c:pt idx="0">
                  <c:v>Extremadura</c:v>
                </c:pt>
              </c:strCache>
            </c:strRef>
          </c:tx>
          <c:spPr>
            <a:ln w="3492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PEEA!$E$26:$E$37</c:f>
              <c:numCache/>
            </c:numRef>
          </c:val>
          <c:smooth val="0"/>
        </c:ser>
        <c:ser>
          <c:idx val="4"/>
          <c:order val="4"/>
          <c:tx>
            <c:strRef>
              <c:f>PEEA!$F$25</c:f>
              <c:strCache>
                <c:ptCount val="1"/>
                <c:pt idx="0">
                  <c:v>España</c:v>
                </c:pt>
              </c:strCache>
            </c:strRef>
          </c:tx>
          <c:spPr>
            <a:ln w="3492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PEEA!$F$26:$F$37</c:f>
              <c:numCache/>
            </c:numRef>
          </c:val>
          <c:smooth val="0"/>
        </c:ser>
        <c:axId val="64769340"/>
        <c:axId val="46053149"/>
      </c:lineChart>
      <c:catAx>
        <c:axId val="64769340"/>
        <c:scaling>
          <c:orientation val="minMax"/>
        </c:scaling>
        <c:axPos val="b"/>
        <c:delete val="0"/>
        <c:numFmt formatCode="General" sourceLinked="1"/>
        <c:majorTickMark val="none"/>
        <c:minorTickMark val="none"/>
        <c:tickLblPos val="nextTo"/>
        <c:spPr>
          <a:noFill/>
          <a:ln w="12700" cap="flat" cmpd="sng">
            <a:solidFill>
              <a:schemeClr val="tx1">
                <a:lumMod val="15000"/>
                <a:lumOff val="85000"/>
              </a:schemeClr>
            </a:solidFill>
            <a:round/>
          </a:ln>
        </c:spPr>
        <c:txPr>
          <a:bodyPr vert="horz" rot="-2700000"/>
          <a:lstStyle/>
          <a:p>
            <a:pPr>
              <a:defRPr lang="en-US" cap="none" sz="900" b="0" i="0" u="none" baseline="0">
                <a:solidFill>
                  <a:schemeClr val="tx1">
                    <a:lumMod val="65000"/>
                    <a:lumOff val="35000"/>
                  </a:schemeClr>
                </a:solidFill>
                <a:latin typeface="Eras Demi ITC"/>
                <a:ea typeface="Eras Demi ITC"/>
                <a:cs typeface="Eras Demi ITC"/>
              </a:defRPr>
            </a:pPr>
          </a:p>
        </c:txPr>
        <c:crossAx val="46053149"/>
        <c:crosses val="autoZero"/>
        <c:auto val="1"/>
        <c:lblOffset val="100"/>
        <c:noMultiLvlLbl val="0"/>
      </c:catAx>
      <c:valAx>
        <c:axId val="46053149"/>
        <c:scaling>
          <c:orientation val="minMax"/>
          <c:max val="0.22000000000000003"/>
          <c:min val="0.1"/>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Eras Demi ITC"/>
                <a:ea typeface="Eras Demi ITC"/>
                <a:cs typeface="Eras Demi ITC"/>
              </a:defRPr>
            </a:pPr>
          </a:p>
        </c:txPr>
        <c:crossAx val="64769340"/>
        <c:crosses val="autoZero"/>
        <c:crossBetween val="between"/>
        <c:dispUnits/>
        <c:majorUnit val="0.010000000000000002"/>
      </c:valAx>
      <c:spPr>
        <a:noFill/>
        <a:ln>
          <a:noFill/>
        </a:ln>
      </c:spPr>
    </c:plotArea>
    <c:legend>
      <c:legendPos val="b"/>
      <c:layout>
        <c:manualLayout>
          <c:xMode val="edge"/>
          <c:yMode val="edge"/>
          <c:x val="0.01425"/>
          <c:y val="0.031"/>
          <c:w val="0.96375"/>
          <c:h val="0.07"/>
        </c:manualLayout>
      </c:layout>
      <c:overlay val="0"/>
      <c:spPr>
        <a:noFill/>
        <a:ln>
          <a:noFill/>
        </a:ln>
      </c:spPr>
      <c:txPr>
        <a:bodyPr vert="horz" rot="0"/>
        <a:lstStyle/>
        <a:p>
          <a:pPr>
            <a:defRPr lang="en-US" cap="none" sz="900" b="0" i="0" u="none" baseline="0">
              <a:solidFill>
                <a:schemeClr val="tx1">
                  <a:lumMod val="65000"/>
                  <a:lumOff val="35000"/>
                </a:schemeClr>
              </a:solidFill>
              <a:latin typeface="Eras Demi ITC"/>
              <a:ea typeface="Eras Demi ITC"/>
              <a:cs typeface="Eras Demi ITC"/>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Eras Demi ITC"/>
          <a:ea typeface="Eras Demi ITC"/>
          <a:cs typeface="Eras Demi ITC"/>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11075"/>
          <c:w val="0.90575"/>
          <c:h val="0.795"/>
        </c:manualLayout>
      </c:layout>
      <c:lineChart>
        <c:grouping val="standard"/>
        <c:varyColors val="0"/>
        <c:ser>
          <c:idx val="0"/>
          <c:order val="0"/>
          <c:tx>
            <c:strRef>
              <c:f>EPA!$A$19</c:f>
              <c:strCache>
                <c:ptCount val="1"/>
                <c:pt idx="0">
                  <c:v>Provincia Badajoz</c:v>
                </c:pt>
              </c:strCache>
            </c:strRef>
          </c:tx>
          <c:spPr>
            <a:ln w="349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EPA!$B$18:$E$18</c:f>
              <c:strCache/>
            </c:strRef>
          </c:cat>
          <c:val>
            <c:numRef>
              <c:f>EPA!$B$19:$E$19</c:f>
              <c:numCache/>
            </c:numRef>
          </c:val>
          <c:smooth val="0"/>
        </c:ser>
        <c:ser>
          <c:idx val="1"/>
          <c:order val="1"/>
          <c:tx>
            <c:strRef>
              <c:f>EPA!$A$20</c:f>
              <c:strCache>
                <c:ptCount val="1"/>
                <c:pt idx="0">
                  <c:v>Provincia Cáceres</c:v>
                </c:pt>
              </c:strCache>
            </c:strRef>
          </c:tx>
          <c:spPr>
            <a:ln w="3492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EPA!$B$18:$E$18</c:f>
              <c:strCache/>
            </c:strRef>
          </c:cat>
          <c:val>
            <c:numRef>
              <c:f>EPA!$B$20:$E$20</c:f>
              <c:numCache/>
            </c:numRef>
          </c:val>
          <c:smooth val="0"/>
        </c:ser>
        <c:ser>
          <c:idx val="2"/>
          <c:order val="2"/>
          <c:tx>
            <c:strRef>
              <c:f>EPA!$A$21</c:f>
              <c:strCache>
                <c:ptCount val="1"/>
                <c:pt idx="0">
                  <c:v>Extremadura</c:v>
                </c:pt>
              </c:strCache>
            </c:strRef>
          </c:tx>
          <c:spPr>
            <a:ln w="3492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EPA!$B$18:$E$18</c:f>
              <c:strCache/>
            </c:strRef>
          </c:cat>
          <c:val>
            <c:numRef>
              <c:f>EPA!$B$21:$E$21</c:f>
              <c:numCache/>
            </c:numRef>
          </c:val>
          <c:smooth val="0"/>
        </c:ser>
        <c:ser>
          <c:idx val="3"/>
          <c:order val="3"/>
          <c:tx>
            <c:strRef>
              <c:f>EPA!$A$22</c:f>
              <c:strCache>
                <c:ptCount val="1"/>
                <c:pt idx="0">
                  <c:v>España</c:v>
                </c:pt>
              </c:strCache>
            </c:strRef>
          </c:tx>
          <c:spPr>
            <a:ln w="3492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EPA!$B$18:$E$18</c:f>
              <c:strCache/>
            </c:strRef>
          </c:cat>
          <c:val>
            <c:numRef>
              <c:f>EPA!$B$22:$E$22</c:f>
              <c:numCache/>
            </c:numRef>
          </c:val>
          <c:smooth val="0"/>
        </c:ser>
        <c:axId val="11825158"/>
        <c:axId val="39317559"/>
      </c:lineChart>
      <c:catAx>
        <c:axId val="11825158"/>
        <c:scaling>
          <c:orientation val="minMax"/>
        </c:scaling>
        <c:axPos val="b"/>
        <c:delete val="0"/>
        <c:numFmt formatCode="General" sourceLinked="1"/>
        <c:majorTickMark val="none"/>
        <c:minorTickMark val="none"/>
        <c:tickLblPos val="nextTo"/>
        <c:spPr>
          <a:noFill/>
          <a:ln w="12700"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Eras Demi ITC"/>
                <a:ea typeface="Eras Demi ITC"/>
                <a:cs typeface="Eras Demi ITC"/>
              </a:defRPr>
            </a:pPr>
          </a:p>
        </c:txPr>
        <c:crossAx val="39317559"/>
        <c:crosses val="autoZero"/>
        <c:auto val="1"/>
        <c:lblOffset val="100"/>
        <c:noMultiLvlLbl val="0"/>
      </c:catAx>
      <c:valAx>
        <c:axId val="39317559"/>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Eras Demi ITC"/>
                <a:ea typeface="Eras Demi ITC"/>
                <a:cs typeface="Eras Demi ITC"/>
              </a:defRPr>
            </a:pPr>
          </a:p>
        </c:txPr>
        <c:crossAx val="11825158"/>
        <c:crosses val="autoZero"/>
        <c:crossBetween val="between"/>
        <c:dispUnits/>
      </c:valAx>
      <c:spPr>
        <a:noFill/>
        <a:ln>
          <a:noFill/>
        </a:ln>
      </c:spPr>
    </c:plotArea>
    <c:legend>
      <c:legendPos val="b"/>
      <c:layout>
        <c:manualLayout>
          <c:xMode val="edge"/>
          <c:yMode val="edge"/>
          <c:x val="0.02625"/>
          <c:y val="0.00225"/>
          <c:w val="0.95575"/>
          <c:h val="0.1105"/>
        </c:manualLayout>
      </c:layout>
      <c:overlay val="0"/>
      <c:spPr>
        <a:noFill/>
        <a:ln>
          <a:noFill/>
        </a:ln>
      </c:spPr>
      <c:txPr>
        <a:bodyPr vert="horz" rot="0"/>
        <a:lstStyle/>
        <a:p>
          <a:pPr>
            <a:defRPr lang="en-US" cap="none" sz="900" b="0" i="0" u="none" baseline="0">
              <a:solidFill>
                <a:schemeClr val="tx1">
                  <a:lumMod val="65000"/>
                  <a:lumOff val="35000"/>
                </a:schemeClr>
              </a:solidFill>
              <a:latin typeface="Eras Demi ITC"/>
              <a:ea typeface="Eras Demi ITC"/>
              <a:cs typeface="Eras Demi ITC"/>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Eras Demi ITC"/>
          <a:ea typeface="Eras Demi ITC"/>
          <a:cs typeface="Eras Demi ITC"/>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23</xdr:row>
      <xdr:rowOff>19050</xdr:rowOff>
    </xdr:from>
    <xdr:to>
      <xdr:col>14</xdr:col>
      <xdr:colOff>47625</xdr:colOff>
      <xdr:row>37</xdr:row>
      <xdr:rowOff>85725</xdr:rowOff>
    </xdr:to>
    <xdr:graphicFrame macro="">
      <xdr:nvGraphicFramePr>
        <xdr:cNvPr id="2072" name="1 Gráfico"/>
        <xdr:cNvGraphicFramePr/>
      </xdr:nvGraphicFramePr>
      <xdr:xfrm>
        <a:off x="6200775" y="4819650"/>
        <a:ext cx="6172200" cy="2924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15</xdr:row>
      <xdr:rowOff>66675</xdr:rowOff>
    </xdr:from>
    <xdr:to>
      <xdr:col>12</xdr:col>
      <xdr:colOff>19050</xdr:colOff>
      <xdr:row>28</xdr:row>
      <xdr:rowOff>104775</xdr:rowOff>
    </xdr:to>
    <xdr:graphicFrame macro="">
      <xdr:nvGraphicFramePr>
        <xdr:cNvPr id="4120" name="1 Gráfico"/>
        <xdr:cNvGraphicFramePr/>
      </xdr:nvGraphicFramePr>
      <xdr:xfrm>
        <a:off x="5124450" y="3133725"/>
        <a:ext cx="4972050" cy="2733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ta\Div%20Euroasesoria\Proyectos\P%20046%20Pacto%20Empleo%202011\03%20Acciones\12%20Informe%20Permanente%20ML\Datos%202017\01%20Enero%202017\PEEA-EPA%202017%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PEEA Badajoz Ciudad"/>
      <sheetName val="PEEA Provincia Badajoz"/>
      <sheetName val="PEEA Provincia Cáceres"/>
      <sheetName val="PEEA Extremadura"/>
      <sheetName val="PEEA España"/>
      <sheetName val="PEEA-EPA"/>
    </sheetNames>
    <sheetDataSet>
      <sheetData sheetId="0"/>
      <sheetData sheetId="1">
        <row r="27">
          <cell r="E27">
            <v>49689</v>
          </cell>
          <cell r="F27">
            <v>50917</v>
          </cell>
          <cell r="G27">
            <v>100606</v>
          </cell>
        </row>
      </sheetData>
      <sheetData sheetId="2">
        <row r="28">
          <cell r="E28">
            <v>228670</v>
          </cell>
          <cell r="F28">
            <v>220057</v>
          </cell>
          <cell r="G28">
            <v>448727</v>
          </cell>
        </row>
      </sheetData>
      <sheetData sheetId="3">
        <row r="27">
          <cell r="E27">
            <v>133524</v>
          </cell>
          <cell r="F27">
            <v>126132</v>
          </cell>
          <cell r="G27">
            <v>259656</v>
          </cell>
        </row>
      </sheetData>
      <sheetData sheetId="4">
        <row r="28">
          <cell r="E28">
            <v>362194</v>
          </cell>
          <cell r="F28">
            <v>346189</v>
          </cell>
          <cell r="G28">
            <v>708383</v>
          </cell>
        </row>
      </sheetData>
      <sheetData sheetId="5">
        <row r="27">
          <cell r="E27">
            <v>15300996</v>
          </cell>
          <cell r="F27">
            <v>15155110</v>
          </cell>
          <cell r="G27">
            <v>30456106</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28" customWidth="1"/>
    <col min="2" max="2" width="101.421875" style="28" customWidth="1"/>
    <col min="3" max="16384" width="11.421875" style="28" customWidth="1"/>
  </cols>
  <sheetData>
    <row r="1" spans="1:33" ht="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row>
    <row r="3" spans="1:33" ht="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s="42" customFormat="1" ht="222.75" customHeight="1">
      <c r="A4" s="40"/>
      <c r="B4" s="41" t="s">
        <v>40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ht="90" customHeight="1">
      <c r="A5" s="39"/>
      <c r="B5" s="41" t="s">
        <v>65</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ht="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ht="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ht="1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ht="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ht="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ht="1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ht="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row>
    <row r="13" spans="1:33" ht="1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ht="1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row>
    <row r="15" spans="1:33" ht="1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ht="1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row>
    <row r="17" spans="1:33" ht="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row>
    <row r="18" spans="1:33" ht="1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1:33" ht="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1:33" ht="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1:33" ht="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1:33" ht="1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3" ht="1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3" ht="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25" spans="1:33" ht="1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3" ht="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row>
    <row r="27" spans="1:33" ht="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row>
    <row r="28" spans="1:33" ht="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row>
    <row r="29" spans="1:33" ht="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row>
    <row r="30" spans="1:33" ht="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row>
    <row r="31" spans="1:33" ht="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row>
    <row r="32" spans="1:33" ht="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ht="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33" ht="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row>
    <row r="35" spans="1:33" ht="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row>
    <row r="36" spans="1:33" ht="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row>
    <row r="37" spans="1:33" ht="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row>
    <row r="38" spans="1:33" ht="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row>
    <row r="39" spans="1:33" ht="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row>
    <row r="40" spans="1:33" ht="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row>
    <row r="41" spans="1:33" ht="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row>
    <row r="42" spans="1:33" ht="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row>
    <row r="43" spans="1:33" ht="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row>
    <row r="44" spans="1:33" ht="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row>
    <row r="45" spans="1:33" ht="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row r="46" spans="1:33" ht="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row>
    <row r="47" spans="1:33" ht="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row>
    <row r="48" spans="1:33" ht="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row>
    <row r="49" spans="1:33" ht="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ht="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row>
    <row r="51" spans="1:33" ht="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row>
    <row r="52" spans="1:33" ht="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row>
    <row r="53" spans="1:33" ht="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1:33" ht="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row>
    <row r="55" spans="1:33" ht="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row>
    <row r="56" spans="1:33" ht="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row>
    <row r="57" spans="1:33" ht="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1:33" ht="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row>
    <row r="59" spans="1:33" ht="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row>
    <row r="60" spans="1:33" ht="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row>
    <row r="61" spans="1:33" ht="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row>
    <row r="62" spans="1:33" ht="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1:33" ht="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row>
    <row r="64" spans="1:33" ht="1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row>
    <row r="65" spans="1:33" ht="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row>
    <row r="66" spans="1:33" ht="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row>
    <row r="67" spans="1:33" ht="1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row>
    <row r="68" spans="1:33" ht="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row>
    <row r="69" spans="1:33" ht="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row>
    <row r="70" spans="1:33" ht="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row>
    <row r="71" spans="1:33" ht="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row>
    <row r="72" spans="1:33" ht="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row>
    <row r="73" spans="1:33" ht="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row>
    <row r="74" spans="1:33" ht="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row>
    <row r="75" spans="1:33" ht="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row>
    <row r="76" spans="1:33" ht="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row>
    <row r="77" spans="1:33" ht="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row>
    <row r="78" spans="1:33" ht="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row>
    <row r="79" spans="1:33" ht="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row>
    <row r="80" spans="1:33" ht="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row>
    <row r="81" spans="1:33" ht="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row>
    <row r="82" spans="1:33" ht="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row>
    <row r="83" spans="1:33" ht="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row>
    <row r="84" spans="1:33" ht="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row>
    <row r="85" spans="1:33" ht="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row>
    <row r="86" spans="1:33" ht="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row>
    <row r="87" spans="1:33" ht="1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row>
    <row r="88" spans="1:33" ht="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row>
    <row r="89" spans="1:33" ht="1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row>
    <row r="90" spans="1:33" ht="1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row>
    <row r="91" spans="1:33" ht="1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row>
    <row r="92" spans="1:33" ht="1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row>
    <row r="93" spans="1:33" ht="1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row>
    <row r="94" spans="1:33" ht="1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row>
    <row r="95" spans="1:33" ht="1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row>
    <row r="96" spans="1:33" ht="1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row>
    <row r="97" spans="1:33" ht="1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row>
    <row r="98" spans="1:33" ht="1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row>
    <row r="99" spans="1:33" ht="1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row>
    <row r="100" spans="1:33" ht="1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row>
    <row r="101" spans="1:33" ht="1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row>
    <row r="102" spans="1:33" ht="1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row>
    <row r="103" spans="1:33" ht="1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row>
    <row r="104" spans="1:33" ht="1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row>
    <row r="105" spans="1:33" ht="1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row>
    <row r="106" spans="1:33" ht="1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1:33" ht="1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row>
    <row r="108" spans="1:33" ht="1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33" ht="1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33" ht="1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row>
    <row r="111" spans="1:33" ht="1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row>
    <row r="112" spans="1:33" ht="1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row>
    <row r="113" spans="1:33" ht="1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row>
    <row r="114" spans="1:33" ht="1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row>
    <row r="115" spans="1:33" ht="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row>
    <row r="116" spans="1:33" ht="1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row>
    <row r="117" spans="1:33" ht="1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row>
    <row r="118" spans="1:33" ht="1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28" customWidth="1"/>
    <col min="2" max="7" width="11.421875" style="28" customWidth="1"/>
    <col min="8" max="8" width="18.421875" style="36" customWidth="1"/>
    <col min="9" max="9" width="11.421875" style="36" customWidth="1"/>
    <col min="10" max="256" width="11.421875" style="28" customWidth="1"/>
    <col min="257" max="257" width="17.8515625" style="28" customWidth="1"/>
    <col min="258" max="263" width="11.421875" style="28" customWidth="1"/>
    <col min="264" max="264" width="18.421875" style="28" customWidth="1"/>
    <col min="265" max="512" width="11.421875" style="28" customWidth="1"/>
    <col min="513" max="513" width="17.8515625" style="28" customWidth="1"/>
    <col min="514" max="519" width="11.421875" style="28" customWidth="1"/>
    <col min="520" max="520" width="18.421875" style="28" customWidth="1"/>
    <col min="521" max="768" width="11.421875" style="28" customWidth="1"/>
    <col min="769" max="769" width="17.8515625" style="28" customWidth="1"/>
    <col min="770" max="775" width="11.421875" style="28" customWidth="1"/>
    <col min="776" max="776" width="18.421875" style="28" customWidth="1"/>
    <col min="777" max="1024" width="11.421875" style="28" customWidth="1"/>
    <col min="1025" max="1025" width="17.8515625" style="28" customWidth="1"/>
    <col min="1026" max="1031" width="11.421875" style="28" customWidth="1"/>
    <col min="1032" max="1032" width="18.421875" style="28" customWidth="1"/>
    <col min="1033" max="1280" width="11.421875" style="28" customWidth="1"/>
    <col min="1281" max="1281" width="17.8515625" style="28" customWidth="1"/>
    <col min="1282" max="1287" width="11.421875" style="28" customWidth="1"/>
    <col min="1288" max="1288" width="18.421875" style="28" customWidth="1"/>
    <col min="1289" max="1536" width="11.421875" style="28" customWidth="1"/>
    <col min="1537" max="1537" width="17.8515625" style="28" customWidth="1"/>
    <col min="1538" max="1543" width="11.421875" style="28" customWidth="1"/>
    <col min="1544" max="1544" width="18.421875" style="28" customWidth="1"/>
    <col min="1545" max="1792" width="11.421875" style="28" customWidth="1"/>
    <col min="1793" max="1793" width="17.8515625" style="28" customWidth="1"/>
    <col min="1794" max="1799" width="11.421875" style="28" customWidth="1"/>
    <col min="1800" max="1800" width="18.421875" style="28" customWidth="1"/>
    <col min="1801" max="2048" width="11.421875" style="28" customWidth="1"/>
    <col min="2049" max="2049" width="17.8515625" style="28" customWidth="1"/>
    <col min="2050" max="2055" width="11.421875" style="28" customWidth="1"/>
    <col min="2056" max="2056" width="18.421875" style="28" customWidth="1"/>
    <col min="2057" max="2304" width="11.421875" style="28" customWidth="1"/>
    <col min="2305" max="2305" width="17.8515625" style="28" customWidth="1"/>
    <col min="2306" max="2311" width="11.421875" style="28" customWidth="1"/>
    <col min="2312" max="2312" width="18.421875" style="28" customWidth="1"/>
    <col min="2313" max="2560" width="11.421875" style="28" customWidth="1"/>
    <col min="2561" max="2561" width="17.8515625" style="28" customWidth="1"/>
    <col min="2562" max="2567" width="11.421875" style="28" customWidth="1"/>
    <col min="2568" max="2568" width="18.421875" style="28" customWidth="1"/>
    <col min="2569" max="2816" width="11.421875" style="28" customWidth="1"/>
    <col min="2817" max="2817" width="17.8515625" style="28" customWidth="1"/>
    <col min="2818" max="2823" width="11.421875" style="28" customWidth="1"/>
    <col min="2824" max="2824" width="18.421875" style="28" customWidth="1"/>
    <col min="2825" max="3072" width="11.421875" style="28" customWidth="1"/>
    <col min="3073" max="3073" width="17.8515625" style="28" customWidth="1"/>
    <col min="3074" max="3079" width="11.421875" style="28" customWidth="1"/>
    <col min="3080" max="3080" width="18.421875" style="28" customWidth="1"/>
    <col min="3081" max="3328" width="11.421875" style="28" customWidth="1"/>
    <col min="3329" max="3329" width="17.8515625" style="28" customWidth="1"/>
    <col min="3330" max="3335" width="11.421875" style="28" customWidth="1"/>
    <col min="3336" max="3336" width="18.421875" style="28" customWidth="1"/>
    <col min="3337" max="3584" width="11.421875" style="28" customWidth="1"/>
    <col min="3585" max="3585" width="17.8515625" style="28" customWidth="1"/>
    <col min="3586" max="3591" width="11.421875" style="28" customWidth="1"/>
    <col min="3592" max="3592" width="18.421875" style="28" customWidth="1"/>
    <col min="3593" max="3840" width="11.421875" style="28" customWidth="1"/>
    <col min="3841" max="3841" width="17.8515625" style="28" customWidth="1"/>
    <col min="3842" max="3847" width="11.421875" style="28" customWidth="1"/>
    <col min="3848" max="3848" width="18.421875" style="28" customWidth="1"/>
    <col min="3849" max="4096" width="11.421875" style="28" customWidth="1"/>
    <col min="4097" max="4097" width="17.8515625" style="28" customWidth="1"/>
    <col min="4098" max="4103" width="11.421875" style="28" customWidth="1"/>
    <col min="4104" max="4104" width="18.421875" style="28" customWidth="1"/>
    <col min="4105" max="4352" width="11.421875" style="28" customWidth="1"/>
    <col min="4353" max="4353" width="17.8515625" style="28" customWidth="1"/>
    <col min="4354" max="4359" width="11.421875" style="28" customWidth="1"/>
    <col min="4360" max="4360" width="18.421875" style="28" customWidth="1"/>
    <col min="4361" max="4608" width="11.421875" style="28" customWidth="1"/>
    <col min="4609" max="4609" width="17.8515625" style="28" customWidth="1"/>
    <col min="4610" max="4615" width="11.421875" style="28" customWidth="1"/>
    <col min="4616" max="4616" width="18.421875" style="28" customWidth="1"/>
    <col min="4617" max="4864" width="11.421875" style="28" customWidth="1"/>
    <col min="4865" max="4865" width="17.8515625" style="28" customWidth="1"/>
    <col min="4866" max="4871" width="11.421875" style="28" customWidth="1"/>
    <col min="4872" max="4872" width="18.421875" style="28" customWidth="1"/>
    <col min="4873" max="5120" width="11.421875" style="28" customWidth="1"/>
    <col min="5121" max="5121" width="17.8515625" style="28" customWidth="1"/>
    <col min="5122" max="5127" width="11.421875" style="28" customWidth="1"/>
    <col min="5128" max="5128" width="18.421875" style="28" customWidth="1"/>
    <col min="5129" max="5376" width="11.421875" style="28" customWidth="1"/>
    <col min="5377" max="5377" width="17.8515625" style="28" customWidth="1"/>
    <col min="5378" max="5383" width="11.421875" style="28" customWidth="1"/>
    <col min="5384" max="5384" width="18.421875" style="28" customWidth="1"/>
    <col min="5385" max="5632" width="11.421875" style="28" customWidth="1"/>
    <col min="5633" max="5633" width="17.8515625" style="28" customWidth="1"/>
    <col min="5634" max="5639" width="11.421875" style="28" customWidth="1"/>
    <col min="5640" max="5640" width="18.421875" style="28" customWidth="1"/>
    <col min="5641" max="5888" width="11.421875" style="28" customWidth="1"/>
    <col min="5889" max="5889" width="17.8515625" style="28" customWidth="1"/>
    <col min="5890" max="5895" width="11.421875" style="28" customWidth="1"/>
    <col min="5896" max="5896" width="18.421875" style="28" customWidth="1"/>
    <col min="5897" max="6144" width="11.421875" style="28" customWidth="1"/>
    <col min="6145" max="6145" width="17.8515625" style="28" customWidth="1"/>
    <col min="6146" max="6151" width="11.421875" style="28" customWidth="1"/>
    <col min="6152" max="6152" width="18.421875" style="28" customWidth="1"/>
    <col min="6153" max="6400" width="11.421875" style="28" customWidth="1"/>
    <col min="6401" max="6401" width="17.8515625" style="28" customWidth="1"/>
    <col min="6402" max="6407" width="11.421875" style="28" customWidth="1"/>
    <col min="6408" max="6408" width="18.421875" style="28" customWidth="1"/>
    <col min="6409" max="6656" width="11.421875" style="28" customWidth="1"/>
    <col min="6657" max="6657" width="17.8515625" style="28" customWidth="1"/>
    <col min="6658" max="6663" width="11.421875" style="28" customWidth="1"/>
    <col min="6664" max="6664" width="18.421875" style="28" customWidth="1"/>
    <col min="6665" max="6912" width="11.421875" style="28" customWidth="1"/>
    <col min="6913" max="6913" width="17.8515625" style="28" customWidth="1"/>
    <col min="6914" max="6919" width="11.421875" style="28" customWidth="1"/>
    <col min="6920" max="6920" width="18.421875" style="28" customWidth="1"/>
    <col min="6921" max="7168" width="11.421875" style="28" customWidth="1"/>
    <col min="7169" max="7169" width="17.8515625" style="28" customWidth="1"/>
    <col min="7170" max="7175" width="11.421875" style="28" customWidth="1"/>
    <col min="7176" max="7176" width="18.421875" style="28" customWidth="1"/>
    <col min="7177" max="7424" width="11.421875" style="28" customWidth="1"/>
    <col min="7425" max="7425" width="17.8515625" style="28" customWidth="1"/>
    <col min="7426" max="7431" width="11.421875" style="28" customWidth="1"/>
    <col min="7432" max="7432" width="18.421875" style="28" customWidth="1"/>
    <col min="7433" max="7680" width="11.421875" style="28" customWidth="1"/>
    <col min="7681" max="7681" width="17.8515625" style="28" customWidth="1"/>
    <col min="7682" max="7687" width="11.421875" style="28" customWidth="1"/>
    <col min="7688" max="7688" width="18.421875" style="28" customWidth="1"/>
    <col min="7689" max="7936" width="11.421875" style="28" customWidth="1"/>
    <col min="7937" max="7937" width="17.8515625" style="28" customWidth="1"/>
    <col min="7938" max="7943" width="11.421875" style="28" customWidth="1"/>
    <col min="7944" max="7944" width="18.421875" style="28" customWidth="1"/>
    <col min="7945" max="8192" width="11.421875" style="28" customWidth="1"/>
    <col min="8193" max="8193" width="17.8515625" style="28" customWidth="1"/>
    <col min="8194" max="8199" width="11.421875" style="28" customWidth="1"/>
    <col min="8200" max="8200" width="18.421875" style="28" customWidth="1"/>
    <col min="8201" max="8448" width="11.421875" style="28" customWidth="1"/>
    <col min="8449" max="8449" width="17.8515625" style="28" customWidth="1"/>
    <col min="8450" max="8455" width="11.421875" style="28" customWidth="1"/>
    <col min="8456" max="8456" width="18.421875" style="28" customWidth="1"/>
    <col min="8457" max="8704" width="11.421875" style="28" customWidth="1"/>
    <col min="8705" max="8705" width="17.8515625" style="28" customWidth="1"/>
    <col min="8706" max="8711" width="11.421875" style="28" customWidth="1"/>
    <col min="8712" max="8712" width="18.421875" style="28" customWidth="1"/>
    <col min="8713" max="8960" width="11.421875" style="28" customWidth="1"/>
    <col min="8961" max="8961" width="17.8515625" style="28" customWidth="1"/>
    <col min="8962" max="8967" width="11.421875" style="28" customWidth="1"/>
    <col min="8968" max="8968" width="18.421875" style="28" customWidth="1"/>
    <col min="8969" max="9216" width="11.421875" style="28" customWidth="1"/>
    <col min="9217" max="9217" width="17.8515625" style="28" customWidth="1"/>
    <col min="9218" max="9223" width="11.421875" style="28" customWidth="1"/>
    <col min="9224" max="9224" width="18.421875" style="28" customWidth="1"/>
    <col min="9225" max="9472" width="11.421875" style="28" customWidth="1"/>
    <col min="9473" max="9473" width="17.8515625" style="28" customWidth="1"/>
    <col min="9474" max="9479" width="11.421875" style="28" customWidth="1"/>
    <col min="9480" max="9480" width="18.421875" style="28" customWidth="1"/>
    <col min="9481" max="9728" width="11.421875" style="28" customWidth="1"/>
    <col min="9729" max="9729" width="17.8515625" style="28" customWidth="1"/>
    <col min="9730" max="9735" width="11.421875" style="28" customWidth="1"/>
    <col min="9736" max="9736" width="18.421875" style="28" customWidth="1"/>
    <col min="9737" max="9984" width="11.421875" style="28" customWidth="1"/>
    <col min="9985" max="9985" width="17.8515625" style="28" customWidth="1"/>
    <col min="9986" max="9991" width="11.421875" style="28" customWidth="1"/>
    <col min="9992" max="9992" width="18.421875" style="28" customWidth="1"/>
    <col min="9993" max="10240" width="11.421875" style="28" customWidth="1"/>
    <col min="10241" max="10241" width="17.8515625" style="28" customWidth="1"/>
    <col min="10242" max="10247" width="11.421875" style="28" customWidth="1"/>
    <col min="10248" max="10248" width="18.421875" style="28" customWidth="1"/>
    <col min="10249" max="10496" width="11.421875" style="28" customWidth="1"/>
    <col min="10497" max="10497" width="17.8515625" style="28" customWidth="1"/>
    <col min="10498" max="10503" width="11.421875" style="28" customWidth="1"/>
    <col min="10504" max="10504" width="18.421875" style="28" customWidth="1"/>
    <col min="10505" max="10752" width="11.421875" style="28" customWidth="1"/>
    <col min="10753" max="10753" width="17.8515625" style="28" customWidth="1"/>
    <col min="10754" max="10759" width="11.421875" style="28" customWidth="1"/>
    <col min="10760" max="10760" width="18.421875" style="28" customWidth="1"/>
    <col min="10761" max="11008" width="11.421875" style="28" customWidth="1"/>
    <col min="11009" max="11009" width="17.8515625" style="28" customWidth="1"/>
    <col min="11010" max="11015" width="11.421875" style="28" customWidth="1"/>
    <col min="11016" max="11016" width="18.421875" style="28" customWidth="1"/>
    <col min="11017" max="11264" width="11.421875" style="28" customWidth="1"/>
    <col min="11265" max="11265" width="17.8515625" style="28" customWidth="1"/>
    <col min="11266" max="11271" width="11.421875" style="28" customWidth="1"/>
    <col min="11272" max="11272" width="18.421875" style="28" customWidth="1"/>
    <col min="11273" max="11520" width="11.421875" style="28" customWidth="1"/>
    <col min="11521" max="11521" width="17.8515625" style="28" customWidth="1"/>
    <col min="11522" max="11527" width="11.421875" style="28" customWidth="1"/>
    <col min="11528" max="11528" width="18.421875" style="28" customWidth="1"/>
    <col min="11529" max="11776" width="11.421875" style="28" customWidth="1"/>
    <col min="11777" max="11777" width="17.8515625" style="28" customWidth="1"/>
    <col min="11778" max="11783" width="11.421875" style="28" customWidth="1"/>
    <col min="11784" max="11784" width="18.421875" style="28" customWidth="1"/>
    <col min="11785" max="12032" width="11.421875" style="28" customWidth="1"/>
    <col min="12033" max="12033" width="17.8515625" style="28" customWidth="1"/>
    <col min="12034" max="12039" width="11.421875" style="28" customWidth="1"/>
    <col min="12040" max="12040" width="18.421875" style="28" customWidth="1"/>
    <col min="12041" max="12288" width="11.421875" style="28" customWidth="1"/>
    <col min="12289" max="12289" width="17.8515625" style="28" customWidth="1"/>
    <col min="12290" max="12295" width="11.421875" style="28" customWidth="1"/>
    <col min="12296" max="12296" width="18.421875" style="28" customWidth="1"/>
    <col min="12297" max="12544" width="11.421875" style="28" customWidth="1"/>
    <col min="12545" max="12545" width="17.8515625" style="28" customWidth="1"/>
    <col min="12546" max="12551" width="11.421875" style="28" customWidth="1"/>
    <col min="12552" max="12552" width="18.421875" style="28" customWidth="1"/>
    <col min="12553" max="12800" width="11.421875" style="28" customWidth="1"/>
    <col min="12801" max="12801" width="17.8515625" style="28" customWidth="1"/>
    <col min="12802" max="12807" width="11.421875" style="28" customWidth="1"/>
    <col min="12808" max="12808" width="18.421875" style="28" customWidth="1"/>
    <col min="12809" max="13056" width="11.421875" style="28" customWidth="1"/>
    <col min="13057" max="13057" width="17.8515625" style="28" customWidth="1"/>
    <col min="13058" max="13063" width="11.421875" style="28" customWidth="1"/>
    <col min="13064" max="13064" width="18.421875" style="28" customWidth="1"/>
    <col min="13065" max="13312" width="11.421875" style="28" customWidth="1"/>
    <col min="13313" max="13313" width="17.8515625" style="28" customWidth="1"/>
    <col min="13314" max="13319" width="11.421875" style="28" customWidth="1"/>
    <col min="13320" max="13320" width="18.421875" style="28" customWidth="1"/>
    <col min="13321" max="13568" width="11.421875" style="28" customWidth="1"/>
    <col min="13569" max="13569" width="17.8515625" style="28" customWidth="1"/>
    <col min="13570" max="13575" width="11.421875" style="28" customWidth="1"/>
    <col min="13576" max="13576" width="18.421875" style="28" customWidth="1"/>
    <col min="13577" max="13824" width="11.421875" style="28" customWidth="1"/>
    <col min="13825" max="13825" width="17.8515625" style="28" customWidth="1"/>
    <col min="13826" max="13831" width="11.421875" style="28" customWidth="1"/>
    <col min="13832" max="13832" width="18.421875" style="28" customWidth="1"/>
    <col min="13833" max="14080" width="11.421875" style="28" customWidth="1"/>
    <col min="14081" max="14081" width="17.8515625" style="28" customWidth="1"/>
    <col min="14082" max="14087" width="11.421875" style="28" customWidth="1"/>
    <col min="14088" max="14088" width="18.421875" style="28" customWidth="1"/>
    <col min="14089" max="14336" width="11.421875" style="28" customWidth="1"/>
    <col min="14337" max="14337" width="17.8515625" style="28" customWidth="1"/>
    <col min="14338" max="14343" width="11.421875" style="28" customWidth="1"/>
    <col min="14344" max="14344" width="18.421875" style="28" customWidth="1"/>
    <col min="14345" max="14592" width="11.421875" style="28" customWidth="1"/>
    <col min="14593" max="14593" width="17.8515625" style="28" customWidth="1"/>
    <col min="14594" max="14599" width="11.421875" style="28" customWidth="1"/>
    <col min="14600" max="14600" width="18.421875" style="28" customWidth="1"/>
    <col min="14601" max="14848" width="11.421875" style="28" customWidth="1"/>
    <col min="14849" max="14849" width="17.8515625" style="28" customWidth="1"/>
    <col min="14850" max="14855" width="11.421875" style="28" customWidth="1"/>
    <col min="14856" max="14856" width="18.421875" style="28" customWidth="1"/>
    <col min="14857" max="15104" width="11.421875" style="28" customWidth="1"/>
    <col min="15105" max="15105" width="17.8515625" style="28" customWidth="1"/>
    <col min="15106" max="15111" width="11.421875" style="28" customWidth="1"/>
    <col min="15112" max="15112" width="18.421875" style="28" customWidth="1"/>
    <col min="15113" max="15360" width="11.421875" style="28" customWidth="1"/>
    <col min="15361" max="15361" width="17.8515625" style="28" customWidth="1"/>
    <col min="15362" max="15367" width="11.421875" style="28" customWidth="1"/>
    <col min="15368" max="15368" width="18.421875" style="28" customWidth="1"/>
    <col min="15369" max="15616" width="11.421875" style="28" customWidth="1"/>
    <col min="15617" max="15617" width="17.8515625" style="28" customWidth="1"/>
    <col min="15618" max="15623" width="11.421875" style="28" customWidth="1"/>
    <col min="15624" max="15624" width="18.421875" style="28" customWidth="1"/>
    <col min="15625" max="15872" width="11.421875" style="28" customWidth="1"/>
    <col min="15873" max="15873" width="17.8515625" style="28" customWidth="1"/>
    <col min="15874" max="15879" width="11.421875" style="28" customWidth="1"/>
    <col min="15880" max="15880" width="18.421875" style="28" customWidth="1"/>
    <col min="15881" max="16128" width="11.421875" style="28" customWidth="1"/>
    <col min="16129" max="16129" width="17.8515625" style="28" customWidth="1"/>
    <col min="16130" max="16135" width="11.421875" style="28" customWidth="1"/>
    <col min="16136" max="16136" width="18.421875" style="28" customWidth="1"/>
    <col min="16137" max="16384" width="11.421875" style="28" customWidth="1"/>
  </cols>
  <sheetData>
    <row r="1" spans="1:15" ht="15">
      <c r="A1" s="29" t="s">
        <v>64</v>
      </c>
      <c r="B1" s="29"/>
      <c r="C1" s="29"/>
      <c r="D1" s="29"/>
      <c r="E1" s="29"/>
      <c r="F1" s="29"/>
      <c r="G1" s="29"/>
      <c r="J1" s="29"/>
      <c r="K1" s="29"/>
      <c r="L1" s="29"/>
      <c r="M1" s="29"/>
      <c r="N1" s="29"/>
      <c r="O1" s="29"/>
    </row>
    <row r="3" spans="1:9" ht="15" customHeight="1">
      <c r="A3" s="58" t="s">
        <v>82</v>
      </c>
      <c r="B3" s="58"/>
      <c r="C3" s="58"/>
      <c r="D3" s="58"/>
      <c r="E3" s="58"/>
      <c r="F3" s="58"/>
      <c r="G3" s="58"/>
      <c r="H3" s="58"/>
      <c r="I3" s="58"/>
    </row>
    <row r="4" spans="1:9" ht="15">
      <c r="A4" s="58"/>
      <c r="B4" s="58"/>
      <c r="C4" s="58"/>
      <c r="D4" s="58"/>
      <c r="E4" s="58"/>
      <c r="F4" s="58"/>
      <c r="G4" s="58"/>
      <c r="H4" s="58"/>
      <c r="I4" s="58"/>
    </row>
    <row r="5" spans="10:15" ht="15">
      <c r="J5" s="59"/>
      <c r="K5" s="59"/>
      <c r="L5" s="57"/>
      <c r="M5" s="57"/>
      <c r="N5" s="57"/>
      <c r="O5" s="57"/>
    </row>
    <row r="6" spans="10:15" ht="15">
      <c r="J6" s="14"/>
      <c r="K6" s="15"/>
      <c r="L6" s="10"/>
      <c r="M6" s="15"/>
      <c r="N6" s="16"/>
      <c r="O6" s="17"/>
    </row>
    <row r="7" spans="2:15" ht="15">
      <c r="B7" s="60" t="s">
        <v>83</v>
      </c>
      <c r="C7" s="60"/>
      <c r="D7" s="60"/>
      <c r="E7" s="61" t="s">
        <v>23</v>
      </c>
      <c r="F7" s="61"/>
      <c r="G7" s="61"/>
      <c r="J7" s="14"/>
      <c r="K7" s="15"/>
      <c r="L7" s="10"/>
      <c r="M7" s="15"/>
      <c r="N7" s="16"/>
      <c r="O7" s="17"/>
    </row>
    <row r="8" spans="1:15" ht="15">
      <c r="A8" s="9" t="s">
        <v>0</v>
      </c>
      <c r="B8" s="9" t="s">
        <v>20</v>
      </c>
      <c r="C8" s="9" t="s">
        <v>21</v>
      </c>
      <c r="D8" s="9" t="s">
        <v>19</v>
      </c>
      <c r="E8" s="26" t="s">
        <v>20</v>
      </c>
      <c r="F8" s="26" t="s">
        <v>24</v>
      </c>
      <c r="G8" s="26" t="s">
        <v>19</v>
      </c>
      <c r="J8" s="14"/>
      <c r="K8" s="15"/>
      <c r="L8" s="10"/>
      <c r="M8" s="15"/>
      <c r="N8" s="16"/>
      <c r="O8" s="17"/>
    </row>
    <row r="9" spans="1:15" ht="15">
      <c r="A9" s="12" t="s">
        <v>1</v>
      </c>
      <c r="B9" s="34">
        <v>4093</v>
      </c>
      <c r="C9" s="34">
        <v>3744</v>
      </c>
      <c r="D9" s="30">
        <f>B9+C9</f>
        <v>7837</v>
      </c>
      <c r="E9" s="7"/>
      <c r="F9" s="7"/>
      <c r="G9" s="30"/>
      <c r="J9" s="19"/>
      <c r="K9" s="15"/>
      <c r="L9" s="10"/>
      <c r="M9" s="15"/>
      <c r="N9" s="16"/>
      <c r="O9" s="17"/>
    </row>
    <row r="10" spans="1:15" ht="15">
      <c r="A10" s="18" t="s">
        <v>2</v>
      </c>
      <c r="B10" s="34">
        <v>4569</v>
      </c>
      <c r="C10" s="34">
        <v>4255</v>
      </c>
      <c r="D10" s="30">
        <f aca="true" t="shared" si="0" ref="D10:D27">B10+C10</f>
        <v>8824</v>
      </c>
      <c r="E10" s="7"/>
      <c r="F10" s="7"/>
      <c r="G10" s="30"/>
      <c r="J10" s="19"/>
      <c r="K10" s="15"/>
      <c r="L10" s="10"/>
      <c r="M10" s="15"/>
      <c r="N10" s="16"/>
      <c r="O10" s="17"/>
    </row>
    <row r="11" spans="1:15" ht="15">
      <c r="A11" s="18" t="s">
        <v>3</v>
      </c>
      <c r="B11" s="34">
        <v>4890</v>
      </c>
      <c r="C11" s="34">
        <v>4721</v>
      </c>
      <c r="D11" s="30">
        <f t="shared" si="0"/>
        <v>9611</v>
      </c>
      <c r="E11" s="7"/>
      <c r="F11" s="7"/>
      <c r="G11" s="30"/>
      <c r="J11" s="19"/>
      <c r="K11" s="15"/>
      <c r="L11" s="10"/>
      <c r="M11" s="15"/>
      <c r="N11" s="16"/>
      <c r="O11" s="17"/>
    </row>
    <row r="12" spans="1:15" ht="15">
      <c r="A12" s="12" t="s">
        <v>4</v>
      </c>
      <c r="B12" s="34">
        <v>3106</v>
      </c>
      <c r="C12" s="34">
        <v>2999</v>
      </c>
      <c r="D12" s="30">
        <f t="shared" si="0"/>
        <v>6105</v>
      </c>
      <c r="E12" s="8">
        <f>B12</f>
        <v>3106</v>
      </c>
      <c r="F12" s="8">
        <f>C12</f>
        <v>2999</v>
      </c>
      <c r="G12" s="30">
        <f aca="true" t="shared" si="1" ref="G12:G21">E12+F12</f>
        <v>6105</v>
      </c>
      <c r="J12" s="19"/>
      <c r="K12" s="15"/>
      <c r="L12" s="10"/>
      <c r="M12" s="15"/>
      <c r="N12" s="16"/>
      <c r="O12" s="17"/>
    </row>
    <row r="13" spans="1:15" ht="15">
      <c r="A13" s="12" t="s">
        <v>5</v>
      </c>
      <c r="B13" s="34">
        <v>4357</v>
      </c>
      <c r="C13" s="34">
        <v>4137</v>
      </c>
      <c r="D13" s="30">
        <f t="shared" si="0"/>
        <v>8494</v>
      </c>
      <c r="E13" s="8">
        <f aca="true" t="shared" si="2" ref="E13:F21">B13</f>
        <v>4357</v>
      </c>
      <c r="F13" s="8">
        <f t="shared" si="2"/>
        <v>4137</v>
      </c>
      <c r="G13" s="30">
        <f t="shared" si="1"/>
        <v>8494</v>
      </c>
      <c r="J13" s="14"/>
      <c r="K13" s="15"/>
      <c r="L13" s="10"/>
      <c r="M13" s="15"/>
      <c r="N13" s="16"/>
      <c r="O13" s="17"/>
    </row>
    <row r="14" spans="1:15" ht="15">
      <c r="A14" s="12" t="s">
        <v>6</v>
      </c>
      <c r="B14" s="34">
        <v>4809</v>
      </c>
      <c r="C14" s="34">
        <v>4586</v>
      </c>
      <c r="D14" s="30">
        <f t="shared" si="0"/>
        <v>9395</v>
      </c>
      <c r="E14" s="8">
        <f t="shared" si="2"/>
        <v>4809</v>
      </c>
      <c r="F14" s="8">
        <f t="shared" si="2"/>
        <v>4586</v>
      </c>
      <c r="G14" s="30">
        <f t="shared" si="1"/>
        <v>9395</v>
      </c>
      <c r="J14" s="14"/>
      <c r="K14" s="15"/>
      <c r="L14" s="10"/>
      <c r="M14" s="15"/>
      <c r="N14" s="16"/>
      <c r="O14" s="17"/>
    </row>
    <row r="15" spans="1:15" ht="15">
      <c r="A15" s="12" t="s">
        <v>7</v>
      </c>
      <c r="B15" s="34">
        <v>5239</v>
      </c>
      <c r="C15" s="34">
        <v>5362</v>
      </c>
      <c r="D15" s="30">
        <f t="shared" si="0"/>
        <v>10601</v>
      </c>
      <c r="E15" s="8">
        <f t="shared" si="2"/>
        <v>5239</v>
      </c>
      <c r="F15" s="8">
        <f t="shared" si="2"/>
        <v>5362</v>
      </c>
      <c r="G15" s="30">
        <f t="shared" si="1"/>
        <v>10601</v>
      </c>
      <c r="J15" s="20"/>
      <c r="K15" s="15"/>
      <c r="L15" s="10"/>
      <c r="M15" s="15"/>
      <c r="N15" s="16"/>
      <c r="O15" s="17"/>
    </row>
    <row r="16" spans="1:15" ht="15">
      <c r="A16" s="12" t="s">
        <v>8</v>
      </c>
      <c r="B16" s="34">
        <v>6132</v>
      </c>
      <c r="C16" s="34">
        <v>6328</v>
      </c>
      <c r="D16" s="30">
        <f t="shared" si="0"/>
        <v>12460</v>
      </c>
      <c r="E16" s="8">
        <f t="shared" si="2"/>
        <v>6132</v>
      </c>
      <c r="F16" s="8">
        <f t="shared" si="2"/>
        <v>6328</v>
      </c>
      <c r="G16" s="30">
        <f t="shared" si="1"/>
        <v>12460</v>
      </c>
      <c r="J16" s="10"/>
      <c r="K16" s="15"/>
      <c r="L16" s="10"/>
      <c r="M16" s="15"/>
      <c r="N16" s="16"/>
      <c r="O16" s="17"/>
    </row>
    <row r="17" spans="1:15" ht="15">
      <c r="A17" s="12" t="s">
        <v>9</v>
      </c>
      <c r="B17" s="34">
        <v>6365</v>
      </c>
      <c r="C17" s="34">
        <v>6299</v>
      </c>
      <c r="D17" s="30">
        <f t="shared" si="0"/>
        <v>12664</v>
      </c>
      <c r="E17" s="8">
        <f t="shared" si="2"/>
        <v>6365</v>
      </c>
      <c r="F17" s="8">
        <f t="shared" si="2"/>
        <v>6299</v>
      </c>
      <c r="G17" s="30">
        <f t="shared" si="1"/>
        <v>12664</v>
      </c>
      <c r="J17" s="10"/>
      <c r="K17" s="15"/>
      <c r="L17" s="10"/>
      <c r="M17" s="15"/>
      <c r="N17" s="16"/>
      <c r="O17" s="17"/>
    </row>
    <row r="18" spans="1:15" ht="15">
      <c r="A18" s="12" t="s">
        <v>10</v>
      </c>
      <c r="B18" s="34">
        <v>5748</v>
      </c>
      <c r="C18" s="34">
        <v>5997</v>
      </c>
      <c r="D18" s="30">
        <f t="shared" si="0"/>
        <v>11745</v>
      </c>
      <c r="E18" s="8">
        <f t="shared" si="2"/>
        <v>5748</v>
      </c>
      <c r="F18" s="8">
        <f t="shared" si="2"/>
        <v>5997</v>
      </c>
      <c r="G18" s="30">
        <f t="shared" si="1"/>
        <v>11745</v>
      </c>
      <c r="J18" s="10"/>
      <c r="K18" s="15"/>
      <c r="L18" s="10"/>
      <c r="M18" s="15"/>
      <c r="N18" s="16"/>
      <c r="O18" s="17"/>
    </row>
    <row r="19" spans="1:15" ht="15">
      <c r="A19" s="12" t="s">
        <v>11</v>
      </c>
      <c r="B19" s="34">
        <v>5396</v>
      </c>
      <c r="C19" s="34">
        <v>5818</v>
      </c>
      <c r="D19" s="30">
        <f t="shared" si="0"/>
        <v>11214</v>
      </c>
      <c r="E19" s="8">
        <f t="shared" si="2"/>
        <v>5396</v>
      </c>
      <c r="F19" s="8">
        <f t="shared" si="2"/>
        <v>5818</v>
      </c>
      <c r="G19" s="30">
        <f t="shared" si="1"/>
        <v>11214</v>
      </c>
      <c r="J19" s="10"/>
      <c r="K19" s="15"/>
      <c r="L19" s="10"/>
      <c r="M19" s="15"/>
      <c r="N19" s="16"/>
      <c r="O19" s="17"/>
    </row>
    <row r="20" spans="1:15" ht="15">
      <c r="A20" s="12" t="s">
        <v>12</v>
      </c>
      <c r="B20" s="34">
        <v>4771</v>
      </c>
      <c r="C20" s="34">
        <v>5224</v>
      </c>
      <c r="D20" s="30">
        <f t="shared" si="0"/>
        <v>9995</v>
      </c>
      <c r="E20" s="8">
        <f t="shared" si="2"/>
        <v>4771</v>
      </c>
      <c r="F20" s="8">
        <f t="shared" si="2"/>
        <v>5224</v>
      </c>
      <c r="G20" s="30">
        <f t="shared" si="1"/>
        <v>9995</v>
      </c>
      <c r="J20" s="10"/>
      <c r="K20" s="15"/>
      <c r="L20" s="10"/>
      <c r="M20" s="15"/>
      <c r="N20" s="16"/>
      <c r="O20" s="17"/>
    </row>
    <row r="21" spans="1:15" ht="15">
      <c r="A21" s="12" t="s">
        <v>13</v>
      </c>
      <c r="B21" s="34">
        <v>3766</v>
      </c>
      <c r="C21" s="34">
        <v>4167</v>
      </c>
      <c r="D21" s="30">
        <f t="shared" si="0"/>
        <v>7933</v>
      </c>
      <c r="E21" s="8">
        <f t="shared" si="2"/>
        <v>3766</v>
      </c>
      <c r="F21" s="8">
        <f t="shared" si="2"/>
        <v>4167</v>
      </c>
      <c r="G21" s="30">
        <f t="shared" si="1"/>
        <v>7933</v>
      </c>
      <c r="J21" s="10"/>
      <c r="K21" s="15"/>
      <c r="L21" s="10"/>
      <c r="M21" s="15"/>
      <c r="N21" s="16"/>
      <c r="O21" s="17"/>
    </row>
    <row r="22" spans="1:15" ht="15">
      <c r="A22" s="12" t="s">
        <v>14</v>
      </c>
      <c r="B22" s="34">
        <v>3067</v>
      </c>
      <c r="C22" s="34">
        <v>3592</v>
      </c>
      <c r="D22" s="30">
        <f t="shared" si="0"/>
        <v>6659</v>
      </c>
      <c r="E22" s="7"/>
      <c r="F22" s="7"/>
      <c r="G22" s="30"/>
      <c r="J22" s="10"/>
      <c r="K22" s="11"/>
      <c r="L22" s="10"/>
      <c r="M22" s="15"/>
      <c r="N22" s="16"/>
      <c r="O22" s="17"/>
    </row>
    <row r="23" spans="1:15" ht="15">
      <c r="A23" s="12" t="s">
        <v>15</v>
      </c>
      <c r="B23" s="34">
        <v>2540</v>
      </c>
      <c r="C23" s="34">
        <v>3185</v>
      </c>
      <c r="D23" s="30">
        <f t="shared" si="0"/>
        <v>5725</v>
      </c>
      <c r="E23" s="7"/>
      <c r="F23" s="7"/>
      <c r="G23" s="30"/>
      <c r="J23" s="16"/>
      <c r="K23" s="17"/>
      <c r="L23" s="16"/>
      <c r="M23" s="17"/>
      <c r="N23" s="16"/>
      <c r="O23" s="17"/>
    </row>
    <row r="24" spans="1:7" ht="15">
      <c r="A24" s="12" t="s">
        <v>16</v>
      </c>
      <c r="B24" s="34">
        <v>1726</v>
      </c>
      <c r="C24" s="34">
        <v>2472</v>
      </c>
      <c r="D24" s="30">
        <f t="shared" si="0"/>
        <v>4198</v>
      </c>
      <c r="E24" s="7"/>
      <c r="F24" s="7"/>
      <c r="G24" s="30"/>
    </row>
    <row r="25" spans="1:7" ht="15">
      <c r="A25" s="12" t="s">
        <v>17</v>
      </c>
      <c r="B25" s="34">
        <v>1479</v>
      </c>
      <c r="C25" s="34">
        <v>2489</v>
      </c>
      <c r="D25" s="30">
        <f t="shared" si="0"/>
        <v>3968</v>
      </c>
      <c r="E25" s="7"/>
      <c r="F25" s="7"/>
      <c r="G25" s="30"/>
    </row>
    <row r="26" spans="1:7" ht="15" customHeight="1">
      <c r="A26" s="12" t="s">
        <v>18</v>
      </c>
      <c r="B26" s="34">
        <v>711</v>
      </c>
      <c r="C26" s="34">
        <v>1807</v>
      </c>
      <c r="D26" s="30">
        <f t="shared" si="0"/>
        <v>2518</v>
      </c>
      <c r="E26" s="7"/>
      <c r="F26" s="7"/>
      <c r="G26" s="30"/>
    </row>
    <row r="27" spans="1:7" ht="15">
      <c r="A27" s="12" t="s">
        <v>19</v>
      </c>
      <c r="B27" s="30">
        <f>SUM(B9:B26)</f>
        <v>72764</v>
      </c>
      <c r="C27" s="30">
        <f>SUM(C9:C26)</f>
        <v>77182</v>
      </c>
      <c r="D27" s="30">
        <f t="shared" si="0"/>
        <v>149946</v>
      </c>
      <c r="E27" s="30">
        <f>SUM(E9:E26)</f>
        <v>49689</v>
      </c>
      <c r="F27" s="30">
        <f>SUM(F9:F26)</f>
        <v>50917</v>
      </c>
      <c r="G27" s="30">
        <f>SUM(G9:G26)</f>
        <v>100606</v>
      </c>
    </row>
    <row r="30" ht="15">
      <c r="A30" s="21"/>
    </row>
    <row r="32" spans="1:4" ht="15">
      <c r="A32" s="13"/>
      <c r="B32" s="22"/>
      <c r="C32" s="22"/>
      <c r="D32" s="23"/>
    </row>
    <row r="33" ht="15" customHeight="1"/>
    <row r="37" ht="15">
      <c r="A37" s="21"/>
    </row>
  </sheetData>
  <mergeCells count="4">
    <mergeCell ref="A3:I4"/>
    <mergeCell ref="J5:K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8.00390625" style="31" bestFit="1" customWidth="1"/>
    <col min="2" max="7" width="11.421875" style="31" customWidth="1"/>
    <col min="8" max="8" width="18.00390625" style="37" customWidth="1"/>
    <col min="9" max="9" width="11.421875" style="37" customWidth="1"/>
    <col min="10" max="256" width="11.421875" style="31" customWidth="1"/>
    <col min="257" max="257" width="18.00390625" style="31" bestFit="1" customWidth="1"/>
    <col min="258" max="263" width="11.421875" style="31" customWidth="1"/>
    <col min="264" max="264" width="18.00390625" style="31" customWidth="1"/>
    <col min="265" max="512" width="11.421875" style="31" customWidth="1"/>
    <col min="513" max="513" width="18.00390625" style="31" bestFit="1" customWidth="1"/>
    <col min="514" max="519" width="11.421875" style="31" customWidth="1"/>
    <col min="520" max="520" width="18.00390625" style="31" customWidth="1"/>
    <col min="521" max="768" width="11.421875" style="31" customWidth="1"/>
    <col min="769" max="769" width="18.00390625" style="31" bestFit="1" customWidth="1"/>
    <col min="770" max="775" width="11.421875" style="31" customWidth="1"/>
    <col min="776" max="776" width="18.00390625" style="31" customWidth="1"/>
    <col min="777" max="1024" width="11.421875" style="31" customWidth="1"/>
    <col min="1025" max="1025" width="18.00390625" style="31" bestFit="1" customWidth="1"/>
    <col min="1026" max="1031" width="11.421875" style="31" customWidth="1"/>
    <col min="1032" max="1032" width="18.00390625" style="31" customWidth="1"/>
    <col min="1033" max="1280" width="11.421875" style="31" customWidth="1"/>
    <col min="1281" max="1281" width="18.00390625" style="31" bestFit="1" customWidth="1"/>
    <col min="1282" max="1287" width="11.421875" style="31" customWidth="1"/>
    <col min="1288" max="1288" width="18.00390625" style="31" customWidth="1"/>
    <col min="1289" max="1536" width="11.421875" style="31" customWidth="1"/>
    <col min="1537" max="1537" width="18.00390625" style="31" bestFit="1" customWidth="1"/>
    <col min="1538" max="1543" width="11.421875" style="31" customWidth="1"/>
    <col min="1544" max="1544" width="18.00390625" style="31" customWidth="1"/>
    <col min="1545" max="1792" width="11.421875" style="31" customWidth="1"/>
    <col min="1793" max="1793" width="18.00390625" style="31" bestFit="1" customWidth="1"/>
    <col min="1794" max="1799" width="11.421875" style="31" customWidth="1"/>
    <col min="1800" max="1800" width="18.00390625" style="31" customWidth="1"/>
    <col min="1801" max="2048" width="11.421875" style="31" customWidth="1"/>
    <col min="2049" max="2049" width="18.00390625" style="31" bestFit="1" customWidth="1"/>
    <col min="2050" max="2055" width="11.421875" style="31" customWidth="1"/>
    <col min="2056" max="2056" width="18.00390625" style="31" customWidth="1"/>
    <col min="2057" max="2304" width="11.421875" style="31" customWidth="1"/>
    <col min="2305" max="2305" width="18.00390625" style="31" bestFit="1" customWidth="1"/>
    <col min="2306" max="2311" width="11.421875" style="31" customWidth="1"/>
    <col min="2312" max="2312" width="18.00390625" style="31" customWidth="1"/>
    <col min="2313" max="2560" width="11.421875" style="31" customWidth="1"/>
    <col min="2561" max="2561" width="18.00390625" style="31" bestFit="1" customWidth="1"/>
    <col min="2562" max="2567" width="11.421875" style="31" customWidth="1"/>
    <col min="2568" max="2568" width="18.00390625" style="31" customWidth="1"/>
    <col min="2569" max="2816" width="11.421875" style="31" customWidth="1"/>
    <col min="2817" max="2817" width="18.00390625" style="31" bestFit="1" customWidth="1"/>
    <col min="2818" max="2823" width="11.421875" style="31" customWidth="1"/>
    <col min="2824" max="2824" width="18.00390625" style="31" customWidth="1"/>
    <col min="2825" max="3072" width="11.421875" style="31" customWidth="1"/>
    <col min="3073" max="3073" width="18.00390625" style="31" bestFit="1" customWidth="1"/>
    <col min="3074" max="3079" width="11.421875" style="31" customWidth="1"/>
    <col min="3080" max="3080" width="18.00390625" style="31" customWidth="1"/>
    <col min="3081" max="3328" width="11.421875" style="31" customWidth="1"/>
    <col min="3329" max="3329" width="18.00390625" style="31" bestFit="1" customWidth="1"/>
    <col min="3330" max="3335" width="11.421875" style="31" customWidth="1"/>
    <col min="3336" max="3336" width="18.00390625" style="31" customWidth="1"/>
    <col min="3337" max="3584" width="11.421875" style="31" customWidth="1"/>
    <col min="3585" max="3585" width="18.00390625" style="31" bestFit="1" customWidth="1"/>
    <col min="3586" max="3591" width="11.421875" style="31" customWidth="1"/>
    <col min="3592" max="3592" width="18.00390625" style="31" customWidth="1"/>
    <col min="3593" max="3840" width="11.421875" style="31" customWidth="1"/>
    <col min="3841" max="3841" width="18.00390625" style="31" bestFit="1" customWidth="1"/>
    <col min="3842" max="3847" width="11.421875" style="31" customWidth="1"/>
    <col min="3848" max="3848" width="18.00390625" style="31" customWidth="1"/>
    <col min="3849" max="4096" width="11.421875" style="31" customWidth="1"/>
    <col min="4097" max="4097" width="18.00390625" style="31" bestFit="1" customWidth="1"/>
    <col min="4098" max="4103" width="11.421875" style="31" customWidth="1"/>
    <col min="4104" max="4104" width="18.00390625" style="31" customWidth="1"/>
    <col min="4105" max="4352" width="11.421875" style="31" customWidth="1"/>
    <col min="4353" max="4353" width="18.00390625" style="31" bestFit="1" customWidth="1"/>
    <col min="4354" max="4359" width="11.421875" style="31" customWidth="1"/>
    <col min="4360" max="4360" width="18.00390625" style="31" customWidth="1"/>
    <col min="4361" max="4608" width="11.421875" style="31" customWidth="1"/>
    <col min="4609" max="4609" width="18.00390625" style="31" bestFit="1" customWidth="1"/>
    <col min="4610" max="4615" width="11.421875" style="31" customWidth="1"/>
    <col min="4616" max="4616" width="18.00390625" style="31" customWidth="1"/>
    <col min="4617" max="4864" width="11.421875" style="31" customWidth="1"/>
    <col min="4865" max="4865" width="18.00390625" style="31" bestFit="1" customWidth="1"/>
    <col min="4866" max="4871" width="11.421875" style="31" customWidth="1"/>
    <col min="4872" max="4872" width="18.00390625" style="31" customWidth="1"/>
    <col min="4873" max="5120" width="11.421875" style="31" customWidth="1"/>
    <col min="5121" max="5121" width="18.00390625" style="31" bestFit="1" customWidth="1"/>
    <col min="5122" max="5127" width="11.421875" style="31" customWidth="1"/>
    <col min="5128" max="5128" width="18.00390625" style="31" customWidth="1"/>
    <col min="5129" max="5376" width="11.421875" style="31" customWidth="1"/>
    <col min="5377" max="5377" width="18.00390625" style="31" bestFit="1" customWidth="1"/>
    <col min="5378" max="5383" width="11.421875" style="31" customWidth="1"/>
    <col min="5384" max="5384" width="18.00390625" style="31" customWidth="1"/>
    <col min="5385" max="5632" width="11.421875" style="31" customWidth="1"/>
    <col min="5633" max="5633" width="18.00390625" style="31" bestFit="1" customWidth="1"/>
    <col min="5634" max="5639" width="11.421875" style="31" customWidth="1"/>
    <col min="5640" max="5640" width="18.00390625" style="31" customWidth="1"/>
    <col min="5641" max="5888" width="11.421875" style="31" customWidth="1"/>
    <col min="5889" max="5889" width="18.00390625" style="31" bestFit="1" customWidth="1"/>
    <col min="5890" max="5895" width="11.421875" style="31" customWidth="1"/>
    <col min="5896" max="5896" width="18.00390625" style="31" customWidth="1"/>
    <col min="5897" max="6144" width="11.421875" style="31" customWidth="1"/>
    <col min="6145" max="6145" width="18.00390625" style="31" bestFit="1" customWidth="1"/>
    <col min="6146" max="6151" width="11.421875" style="31" customWidth="1"/>
    <col min="6152" max="6152" width="18.00390625" style="31" customWidth="1"/>
    <col min="6153" max="6400" width="11.421875" style="31" customWidth="1"/>
    <col min="6401" max="6401" width="18.00390625" style="31" bestFit="1" customWidth="1"/>
    <col min="6402" max="6407" width="11.421875" style="31" customWidth="1"/>
    <col min="6408" max="6408" width="18.00390625" style="31" customWidth="1"/>
    <col min="6409" max="6656" width="11.421875" style="31" customWidth="1"/>
    <col min="6657" max="6657" width="18.00390625" style="31" bestFit="1" customWidth="1"/>
    <col min="6658" max="6663" width="11.421875" style="31" customWidth="1"/>
    <col min="6664" max="6664" width="18.00390625" style="31" customWidth="1"/>
    <col min="6665" max="6912" width="11.421875" style="31" customWidth="1"/>
    <col min="6913" max="6913" width="18.00390625" style="31" bestFit="1" customWidth="1"/>
    <col min="6914" max="6919" width="11.421875" style="31" customWidth="1"/>
    <col min="6920" max="6920" width="18.00390625" style="31" customWidth="1"/>
    <col min="6921" max="7168" width="11.421875" style="31" customWidth="1"/>
    <col min="7169" max="7169" width="18.00390625" style="31" bestFit="1" customWidth="1"/>
    <col min="7170" max="7175" width="11.421875" style="31" customWidth="1"/>
    <col min="7176" max="7176" width="18.00390625" style="31" customWidth="1"/>
    <col min="7177" max="7424" width="11.421875" style="31" customWidth="1"/>
    <col min="7425" max="7425" width="18.00390625" style="31" bestFit="1" customWidth="1"/>
    <col min="7426" max="7431" width="11.421875" style="31" customWidth="1"/>
    <col min="7432" max="7432" width="18.00390625" style="31" customWidth="1"/>
    <col min="7433" max="7680" width="11.421875" style="31" customWidth="1"/>
    <col min="7681" max="7681" width="18.00390625" style="31" bestFit="1" customWidth="1"/>
    <col min="7682" max="7687" width="11.421875" style="31" customWidth="1"/>
    <col min="7688" max="7688" width="18.00390625" style="31" customWidth="1"/>
    <col min="7689" max="7936" width="11.421875" style="31" customWidth="1"/>
    <col min="7937" max="7937" width="18.00390625" style="31" bestFit="1" customWidth="1"/>
    <col min="7938" max="7943" width="11.421875" style="31" customWidth="1"/>
    <col min="7944" max="7944" width="18.00390625" style="31" customWidth="1"/>
    <col min="7945" max="8192" width="11.421875" style="31" customWidth="1"/>
    <col min="8193" max="8193" width="18.00390625" style="31" bestFit="1" customWidth="1"/>
    <col min="8194" max="8199" width="11.421875" style="31" customWidth="1"/>
    <col min="8200" max="8200" width="18.00390625" style="31" customWidth="1"/>
    <col min="8201" max="8448" width="11.421875" style="31" customWidth="1"/>
    <col min="8449" max="8449" width="18.00390625" style="31" bestFit="1" customWidth="1"/>
    <col min="8450" max="8455" width="11.421875" style="31" customWidth="1"/>
    <col min="8456" max="8456" width="18.00390625" style="31" customWidth="1"/>
    <col min="8457" max="8704" width="11.421875" style="31" customWidth="1"/>
    <col min="8705" max="8705" width="18.00390625" style="31" bestFit="1" customWidth="1"/>
    <col min="8706" max="8711" width="11.421875" style="31" customWidth="1"/>
    <col min="8712" max="8712" width="18.00390625" style="31" customWidth="1"/>
    <col min="8713" max="8960" width="11.421875" style="31" customWidth="1"/>
    <col min="8961" max="8961" width="18.00390625" style="31" bestFit="1" customWidth="1"/>
    <col min="8962" max="8967" width="11.421875" style="31" customWidth="1"/>
    <col min="8968" max="8968" width="18.00390625" style="31" customWidth="1"/>
    <col min="8969" max="9216" width="11.421875" style="31" customWidth="1"/>
    <col min="9217" max="9217" width="18.00390625" style="31" bestFit="1" customWidth="1"/>
    <col min="9218" max="9223" width="11.421875" style="31" customWidth="1"/>
    <col min="9224" max="9224" width="18.00390625" style="31" customWidth="1"/>
    <col min="9225" max="9472" width="11.421875" style="31" customWidth="1"/>
    <col min="9473" max="9473" width="18.00390625" style="31" bestFit="1" customWidth="1"/>
    <col min="9474" max="9479" width="11.421875" style="31" customWidth="1"/>
    <col min="9480" max="9480" width="18.00390625" style="31" customWidth="1"/>
    <col min="9481" max="9728" width="11.421875" style="31" customWidth="1"/>
    <col min="9729" max="9729" width="18.00390625" style="31" bestFit="1" customWidth="1"/>
    <col min="9730" max="9735" width="11.421875" style="31" customWidth="1"/>
    <col min="9736" max="9736" width="18.00390625" style="31" customWidth="1"/>
    <col min="9737" max="9984" width="11.421875" style="31" customWidth="1"/>
    <col min="9985" max="9985" width="18.00390625" style="31" bestFit="1" customWidth="1"/>
    <col min="9986" max="9991" width="11.421875" style="31" customWidth="1"/>
    <col min="9992" max="9992" width="18.00390625" style="31" customWidth="1"/>
    <col min="9993" max="10240" width="11.421875" style="31" customWidth="1"/>
    <col min="10241" max="10241" width="18.00390625" style="31" bestFit="1" customWidth="1"/>
    <col min="10242" max="10247" width="11.421875" style="31" customWidth="1"/>
    <col min="10248" max="10248" width="18.00390625" style="31" customWidth="1"/>
    <col min="10249" max="10496" width="11.421875" style="31" customWidth="1"/>
    <col min="10497" max="10497" width="18.00390625" style="31" bestFit="1" customWidth="1"/>
    <col min="10498" max="10503" width="11.421875" style="31" customWidth="1"/>
    <col min="10504" max="10504" width="18.00390625" style="31" customWidth="1"/>
    <col min="10505" max="10752" width="11.421875" style="31" customWidth="1"/>
    <col min="10753" max="10753" width="18.00390625" style="31" bestFit="1" customWidth="1"/>
    <col min="10754" max="10759" width="11.421875" style="31" customWidth="1"/>
    <col min="10760" max="10760" width="18.00390625" style="31" customWidth="1"/>
    <col min="10761" max="11008" width="11.421875" style="31" customWidth="1"/>
    <col min="11009" max="11009" width="18.00390625" style="31" bestFit="1" customWidth="1"/>
    <col min="11010" max="11015" width="11.421875" style="31" customWidth="1"/>
    <col min="11016" max="11016" width="18.00390625" style="31" customWidth="1"/>
    <col min="11017" max="11264" width="11.421875" style="31" customWidth="1"/>
    <col min="11265" max="11265" width="18.00390625" style="31" bestFit="1" customWidth="1"/>
    <col min="11266" max="11271" width="11.421875" style="31" customWidth="1"/>
    <col min="11272" max="11272" width="18.00390625" style="31" customWidth="1"/>
    <col min="11273" max="11520" width="11.421875" style="31" customWidth="1"/>
    <col min="11521" max="11521" width="18.00390625" style="31" bestFit="1" customWidth="1"/>
    <col min="11522" max="11527" width="11.421875" style="31" customWidth="1"/>
    <col min="11528" max="11528" width="18.00390625" style="31" customWidth="1"/>
    <col min="11529" max="11776" width="11.421875" style="31" customWidth="1"/>
    <col min="11777" max="11777" width="18.00390625" style="31" bestFit="1" customWidth="1"/>
    <col min="11778" max="11783" width="11.421875" style="31" customWidth="1"/>
    <col min="11784" max="11784" width="18.00390625" style="31" customWidth="1"/>
    <col min="11785" max="12032" width="11.421875" style="31" customWidth="1"/>
    <col min="12033" max="12033" width="18.00390625" style="31" bestFit="1" customWidth="1"/>
    <col min="12034" max="12039" width="11.421875" style="31" customWidth="1"/>
    <col min="12040" max="12040" width="18.00390625" style="31" customWidth="1"/>
    <col min="12041" max="12288" width="11.421875" style="31" customWidth="1"/>
    <col min="12289" max="12289" width="18.00390625" style="31" bestFit="1" customWidth="1"/>
    <col min="12290" max="12295" width="11.421875" style="31" customWidth="1"/>
    <col min="12296" max="12296" width="18.00390625" style="31" customWidth="1"/>
    <col min="12297" max="12544" width="11.421875" style="31" customWidth="1"/>
    <col min="12545" max="12545" width="18.00390625" style="31" bestFit="1" customWidth="1"/>
    <col min="12546" max="12551" width="11.421875" style="31" customWidth="1"/>
    <col min="12552" max="12552" width="18.00390625" style="31" customWidth="1"/>
    <col min="12553" max="12800" width="11.421875" style="31" customWidth="1"/>
    <col min="12801" max="12801" width="18.00390625" style="31" bestFit="1" customWidth="1"/>
    <col min="12802" max="12807" width="11.421875" style="31" customWidth="1"/>
    <col min="12808" max="12808" width="18.00390625" style="31" customWidth="1"/>
    <col min="12809" max="13056" width="11.421875" style="31" customWidth="1"/>
    <col min="13057" max="13057" width="18.00390625" style="31" bestFit="1" customWidth="1"/>
    <col min="13058" max="13063" width="11.421875" style="31" customWidth="1"/>
    <col min="13064" max="13064" width="18.00390625" style="31" customWidth="1"/>
    <col min="13065" max="13312" width="11.421875" style="31" customWidth="1"/>
    <col min="13313" max="13313" width="18.00390625" style="31" bestFit="1" customWidth="1"/>
    <col min="13314" max="13319" width="11.421875" style="31" customWidth="1"/>
    <col min="13320" max="13320" width="18.00390625" style="31" customWidth="1"/>
    <col min="13321" max="13568" width="11.421875" style="31" customWidth="1"/>
    <col min="13569" max="13569" width="18.00390625" style="31" bestFit="1" customWidth="1"/>
    <col min="13570" max="13575" width="11.421875" style="31" customWidth="1"/>
    <col min="13576" max="13576" width="18.00390625" style="31" customWidth="1"/>
    <col min="13577" max="13824" width="11.421875" style="31" customWidth="1"/>
    <col min="13825" max="13825" width="18.00390625" style="31" bestFit="1" customWidth="1"/>
    <col min="13826" max="13831" width="11.421875" style="31" customWidth="1"/>
    <col min="13832" max="13832" width="18.00390625" style="31" customWidth="1"/>
    <col min="13833" max="14080" width="11.421875" style="31" customWidth="1"/>
    <col min="14081" max="14081" width="18.00390625" style="31" bestFit="1" customWidth="1"/>
    <col min="14082" max="14087" width="11.421875" style="31" customWidth="1"/>
    <col min="14088" max="14088" width="18.00390625" style="31" customWidth="1"/>
    <col min="14089" max="14336" width="11.421875" style="31" customWidth="1"/>
    <col min="14337" max="14337" width="18.00390625" style="31" bestFit="1" customWidth="1"/>
    <col min="14338" max="14343" width="11.421875" style="31" customWidth="1"/>
    <col min="14344" max="14344" width="18.00390625" style="31" customWidth="1"/>
    <col min="14345" max="14592" width="11.421875" style="31" customWidth="1"/>
    <col min="14593" max="14593" width="18.00390625" style="31" bestFit="1" customWidth="1"/>
    <col min="14594" max="14599" width="11.421875" style="31" customWidth="1"/>
    <col min="14600" max="14600" width="18.00390625" style="31" customWidth="1"/>
    <col min="14601" max="14848" width="11.421875" style="31" customWidth="1"/>
    <col min="14849" max="14849" width="18.00390625" style="31" bestFit="1" customWidth="1"/>
    <col min="14850" max="14855" width="11.421875" style="31" customWidth="1"/>
    <col min="14856" max="14856" width="18.00390625" style="31" customWidth="1"/>
    <col min="14857" max="15104" width="11.421875" style="31" customWidth="1"/>
    <col min="15105" max="15105" width="18.00390625" style="31" bestFit="1" customWidth="1"/>
    <col min="15106" max="15111" width="11.421875" style="31" customWidth="1"/>
    <col min="15112" max="15112" width="18.00390625" style="31" customWidth="1"/>
    <col min="15113" max="15360" width="11.421875" style="31" customWidth="1"/>
    <col min="15361" max="15361" width="18.00390625" style="31" bestFit="1" customWidth="1"/>
    <col min="15362" max="15367" width="11.421875" style="31" customWidth="1"/>
    <col min="15368" max="15368" width="18.00390625" style="31" customWidth="1"/>
    <col min="15369" max="15616" width="11.421875" style="31" customWidth="1"/>
    <col min="15617" max="15617" width="18.00390625" style="31" bestFit="1" customWidth="1"/>
    <col min="15618" max="15623" width="11.421875" style="31" customWidth="1"/>
    <col min="15624" max="15624" width="18.00390625" style="31" customWidth="1"/>
    <col min="15625" max="15872" width="11.421875" style="31" customWidth="1"/>
    <col min="15873" max="15873" width="18.00390625" style="31" bestFit="1" customWidth="1"/>
    <col min="15874" max="15879" width="11.421875" style="31" customWidth="1"/>
    <col min="15880" max="15880" width="18.00390625" style="31" customWidth="1"/>
    <col min="15881" max="16128" width="11.421875" style="31" customWidth="1"/>
    <col min="16129" max="16129" width="18.00390625" style="31" bestFit="1" customWidth="1"/>
    <col min="16130" max="16135" width="11.421875" style="31" customWidth="1"/>
    <col min="16136" max="16136" width="18.00390625" style="31" customWidth="1"/>
    <col min="16137" max="16384" width="11.421875" style="31" customWidth="1"/>
  </cols>
  <sheetData>
    <row r="1" ht="15.75">
      <c r="A1" s="29" t="s">
        <v>64</v>
      </c>
    </row>
    <row r="2" ht="15.75">
      <c r="A2" s="29"/>
    </row>
    <row r="3" spans="1:9" ht="15">
      <c r="A3" s="58" t="s">
        <v>84</v>
      </c>
      <c r="B3" s="58"/>
      <c r="C3" s="58"/>
      <c r="D3" s="58"/>
      <c r="E3" s="58"/>
      <c r="F3" s="58"/>
      <c r="G3" s="58"/>
      <c r="H3" s="58"/>
      <c r="I3" s="58"/>
    </row>
    <row r="4" spans="1:9" ht="15">
      <c r="A4" s="58"/>
      <c r="B4" s="58"/>
      <c r="C4" s="58"/>
      <c r="D4" s="58"/>
      <c r="E4" s="58"/>
      <c r="F4" s="58"/>
      <c r="G4" s="58"/>
      <c r="H4" s="58"/>
      <c r="I4" s="58"/>
    </row>
    <row r="5" ht="15.75">
      <c r="A5" s="29"/>
    </row>
    <row r="8" spans="2:7" ht="15.75">
      <c r="B8" s="62" t="s">
        <v>85</v>
      </c>
      <c r="C8" s="63"/>
      <c r="D8" s="64"/>
      <c r="E8" s="62" t="s">
        <v>23</v>
      </c>
      <c r="F8" s="63"/>
      <c r="G8" s="64"/>
    </row>
    <row r="9" spans="1:7" ht="15.75">
      <c r="A9" s="9" t="s">
        <v>0</v>
      </c>
      <c r="B9" s="9" t="s">
        <v>20</v>
      </c>
      <c r="C9" s="9" t="s">
        <v>21</v>
      </c>
      <c r="D9" s="9" t="s">
        <v>19</v>
      </c>
      <c r="E9" s="9" t="s">
        <v>20</v>
      </c>
      <c r="F9" s="9" t="s">
        <v>22</v>
      </c>
      <c r="G9" s="9" t="s">
        <v>19</v>
      </c>
    </row>
    <row r="10" spans="1:7" ht="15.75">
      <c r="A10" s="12" t="s">
        <v>1</v>
      </c>
      <c r="B10" s="8">
        <v>15934</v>
      </c>
      <c r="C10" s="8">
        <v>14989</v>
      </c>
      <c r="D10" s="2">
        <f>B10+C10</f>
        <v>30923</v>
      </c>
      <c r="E10" s="1"/>
      <c r="F10" s="1"/>
      <c r="G10" s="3"/>
    </row>
    <row r="11" spans="1:7" ht="15.75">
      <c r="A11" s="18" t="s">
        <v>2</v>
      </c>
      <c r="B11" s="8">
        <v>18083</v>
      </c>
      <c r="C11" s="8">
        <v>17153</v>
      </c>
      <c r="D11" s="2">
        <f aca="true" t="shared" si="0" ref="D11:D28">B11+C11</f>
        <v>35236</v>
      </c>
      <c r="E11" s="1"/>
      <c r="F11" s="1"/>
      <c r="G11" s="3"/>
    </row>
    <row r="12" spans="1:7" ht="15.75">
      <c r="A12" s="18" t="s">
        <v>3</v>
      </c>
      <c r="B12" s="8">
        <v>21130</v>
      </c>
      <c r="C12" s="8">
        <v>20357</v>
      </c>
      <c r="D12" s="2">
        <f t="shared" si="0"/>
        <v>41487</v>
      </c>
      <c r="E12" s="1"/>
      <c r="F12" s="1"/>
      <c r="G12" s="3"/>
    </row>
    <row r="13" spans="1:7" ht="15.75">
      <c r="A13" s="12" t="s">
        <v>4</v>
      </c>
      <c r="B13" s="8">
        <v>14570</v>
      </c>
      <c r="C13" s="8">
        <v>13940</v>
      </c>
      <c r="D13" s="30">
        <f t="shared" si="0"/>
        <v>28510</v>
      </c>
      <c r="E13" s="8">
        <f>B13</f>
        <v>14570</v>
      </c>
      <c r="F13" s="8">
        <f>C13</f>
        <v>13940</v>
      </c>
      <c r="G13" s="30">
        <f aca="true" t="shared" si="1" ref="G13:G22">E13+F13</f>
        <v>28510</v>
      </c>
    </row>
    <row r="14" spans="1:7" ht="15.75">
      <c r="A14" s="12" t="s">
        <v>5</v>
      </c>
      <c r="B14" s="8">
        <v>20720</v>
      </c>
      <c r="C14" s="8">
        <v>19755</v>
      </c>
      <c r="D14" s="2">
        <f t="shared" si="0"/>
        <v>40475</v>
      </c>
      <c r="E14" s="8">
        <f aca="true" t="shared" si="2" ref="E14:F22">B14</f>
        <v>20720</v>
      </c>
      <c r="F14" s="8">
        <f t="shared" si="2"/>
        <v>19755</v>
      </c>
      <c r="G14" s="30">
        <f t="shared" si="1"/>
        <v>40475</v>
      </c>
    </row>
    <row r="15" spans="1:7" ht="15.75">
      <c r="A15" s="12" t="s">
        <v>6</v>
      </c>
      <c r="B15" s="8">
        <v>22350</v>
      </c>
      <c r="C15" s="8">
        <v>20846</v>
      </c>
      <c r="D15" s="2">
        <f t="shared" si="0"/>
        <v>43196</v>
      </c>
      <c r="E15" s="8">
        <f t="shared" si="2"/>
        <v>22350</v>
      </c>
      <c r="F15" s="8">
        <f t="shared" si="2"/>
        <v>20846</v>
      </c>
      <c r="G15" s="30">
        <f t="shared" si="1"/>
        <v>43196</v>
      </c>
    </row>
    <row r="16" spans="1:7" ht="15.75">
      <c r="A16" s="12" t="s">
        <v>7</v>
      </c>
      <c r="B16" s="8">
        <v>23285</v>
      </c>
      <c r="C16" s="8">
        <v>22061</v>
      </c>
      <c r="D16" s="2">
        <f t="shared" si="0"/>
        <v>45346</v>
      </c>
      <c r="E16" s="8">
        <f t="shared" si="2"/>
        <v>23285</v>
      </c>
      <c r="F16" s="8">
        <f t="shared" si="2"/>
        <v>22061</v>
      </c>
      <c r="G16" s="30">
        <f t="shared" si="1"/>
        <v>45346</v>
      </c>
    </row>
    <row r="17" spans="1:7" ht="15.75">
      <c r="A17" s="12" t="s">
        <v>8</v>
      </c>
      <c r="B17" s="8">
        <v>25554</v>
      </c>
      <c r="C17" s="8">
        <v>25203</v>
      </c>
      <c r="D17" s="2">
        <f t="shared" si="0"/>
        <v>50757</v>
      </c>
      <c r="E17" s="8">
        <f t="shared" si="2"/>
        <v>25554</v>
      </c>
      <c r="F17" s="8">
        <f t="shared" si="2"/>
        <v>25203</v>
      </c>
      <c r="G17" s="30">
        <f t="shared" si="1"/>
        <v>50757</v>
      </c>
    </row>
    <row r="18" spans="1:7" ht="15.75">
      <c r="A18" s="12" t="s">
        <v>9</v>
      </c>
      <c r="B18" s="8">
        <v>26739</v>
      </c>
      <c r="C18" s="8">
        <v>25716</v>
      </c>
      <c r="D18" s="2">
        <f t="shared" si="0"/>
        <v>52455</v>
      </c>
      <c r="E18" s="8">
        <f t="shared" si="2"/>
        <v>26739</v>
      </c>
      <c r="F18" s="8">
        <f t="shared" si="2"/>
        <v>25716</v>
      </c>
      <c r="G18" s="30">
        <f t="shared" si="1"/>
        <v>52455</v>
      </c>
    </row>
    <row r="19" spans="1:7" ht="15.75">
      <c r="A19" s="12" t="s">
        <v>10</v>
      </c>
      <c r="B19" s="8">
        <v>26863</v>
      </c>
      <c r="C19" s="8">
        <v>26580</v>
      </c>
      <c r="D19" s="2">
        <f t="shared" si="0"/>
        <v>53443</v>
      </c>
      <c r="E19" s="8">
        <f t="shared" si="2"/>
        <v>26863</v>
      </c>
      <c r="F19" s="8">
        <f t="shared" si="2"/>
        <v>26580</v>
      </c>
      <c r="G19" s="30">
        <f t="shared" si="1"/>
        <v>53443</v>
      </c>
    </row>
    <row r="20" spans="1:7" ht="15.75">
      <c r="A20" s="12" t="s">
        <v>11</v>
      </c>
      <c r="B20" s="8">
        <v>27050</v>
      </c>
      <c r="C20" s="8">
        <v>26164</v>
      </c>
      <c r="D20" s="2">
        <f t="shared" si="0"/>
        <v>53214</v>
      </c>
      <c r="E20" s="8">
        <f t="shared" si="2"/>
        <v>27050</v>
      </c>
      <c r="F20" s="8">
        <f t="shared" si="2"/>
        <v>26164</v>
      </c>
      <c r="G20" s="30">
        <f t="shared" si="1"/>
        <v>53214</v>
      </c>
    </row>
    <row r="21" spans="1:7" ht="15.75">
      <c r="A21" s="12" t="s">
        <v>12</v>
      </c>
      <c r="B21" s="8">
        <v>23426</v>
      </c>
      <c r="C21" s="8">
        <v>22151</v>
      </c>
      <c r="D21" s="2">
        <f t="shared" si="0"/>
        <v>45577</v>
      </c>
      <c r="E21" s="8">
        <f t="shared" si="2"/>
        <v>23426</v>
      </c>
      <c r="F21" s="8">
        <f t="shared" si="2"/>
        <v>22151</v>
      </c>
      <c r="G21" s="30">
        <f t="shared" si="1"/>
        <v>45577</v>
      </c>
    </row>
    <row r="22" spans="1:7" ht="15.75">
      <c r="A22" s="12" t="s">
        <v>13</v>
      </c>
      <c r="B22" s="8">
        <v>18113</v>
      </c>
      <c r="C22" s="8">
        <v>17641</v>
      </c>
      <c r="D22" s="2">
        <f t="shared" si="0"/>
        <v>35754</v>
      </c>
      <c r="E22" s="8">
        <f t="shared" si="2"/>
        <v>18113</v>
      </c>
      <c r="F22" s="8">
        <f t="shared" si="2"/>
        <v>17641</v>
      </c>
      <c r="G22" s="30">
        <f t="shared" si="1"/>
        <v>35754</v>
      </c>
    </row>
    <row r="23" spans="1:7" ht="15.75">
      <c r="A23" s="12" t="s">
        <v>14</v>
      </c>
      <c r="B23" s="8">
        <v>15606</v>
      </c>
      <c r="C23" s="8">
        <v>16537</v>
      </c>
      <c r="D23" s="2">
        <f t="shared" si="0"/>
        <v>32143</v>
      </c>
      <c r="E23" s="1"/>
      <c r="F23" s="1"/>
      <c r="G23" s="3"/>
    </row>
    <row r="24" spans="1:7" ht="15.75">
      <c r="A24" s="12" t="s">
        <v>15</v>
      </c>
      <c r="B24" s="8">
        <v>13186</v>
      </c>
      <c r="C24" s="8">
        <v>15139</v>
      </c>
      <c r="D24" s="2">
        <f t="shared" si="0"/>
        <v>28325</v>
      </c>
      <c r="E24" s="1"/>
      <c r="F24" s="1"/>
      <c r="G24" s="3"/>
    </row>
    <row r="25" spans="1:7" ht="15.75">
      <c r="A25" s="12" t="s">
        <v>16</v>
      </c>
      <c r="B25" s="8">
        <v>10326</v>
      </c>
      <c r="C25" s="8">
        <v>13896</v>
      </c>
      <c r="D25" s="2">
        <f t="shared" si="0"/>
        <v>24222</v>
      </c>
      <c r="E25" s="1"/>
      <c r="F25" s="1"/>
      <c r="G25" s="3"/>
    </row>
    <row r="26" spans="1:7" ht="15.75">
      <c r="A26" s="12" t="s">
        <v>17</v>
      </c>
      <c r="B26" s="8">
        <v>10637</v>
      </c>
      <c r="C26" s="8">
        <v>16139</v>
      </c>
      <c r="D26" s="2">
        <f t="shared" si="0"/>
        <v>26776</v>
      </c>
      <c r="E26" s="1"/>
      <c r="F26" s="1"/>
      <c r="G26" s="3"/>
    </row>
    <row r="27" spans="1:7" ht="15.75">
      <c r="A27" s="12" t="s">
        <v>18</v>
      </c>
      <c r="B27" s="8">
        <v>5382</v>
      </c>
      <c r="C27" s="8">
        <v>10892</v>
      </c>
      <c r="D27" s="2">
        <f t="shared" si="0"/>
        <v>16274</v>
      </c>
      <c r="E27" s="1"/>
      <c r="F27" s="1"/>
      <c r="G27" s="3"/>
    </row>
    <row r="28" spans="1:7" ht="15.75">
      <c r="A28" s="12" t="s">
        <v>19</v>
      </c>
      <c r="B28" s="2">
        <f>SUM(B10:B27)</f>
        <v>338954</v>
      </c>
      <c r="C28" s="2">
        <f>SUM(C10:C27)</f>
        <v>345159</v>
      </c>
      <c r="D28" s="2">
        <f t="shared" si="0"/>
        <v>684113</v>
      </c>
      <c r="E28" s="2">
        <f>SUM(E10:E27)</f>
        <v>228670</v>
      </c>
      <c r="F28" s="2">
        <f>SUM(F10:F27)</f>
        <v>220057</v>
      </c>
      <c r="G28" s="2">
        <f>SUM(G13:G27)</f>
        <v>448727</v>
      </c>
    </row>
    <row r="32" ht="15">
      <c r="A32" s="21"/>
    </row>
    <row r="35" spans="1:4" ht="15.75">
      <c r="A35" s="29"/>
      <c r="B35" s="29"/>
      <c r="C35" s="29"/>
      <c r="D35" s="29"/>
    </row>
    <row r="36" spans="1:4" ht="15">
      <c r="A36" s="28"/>
      <c r="B36" s="28"/>
      <c r="C36" s="28"/>
      <c r="D36" s="28"/>
    </row>
    <row r="37" spans="1:4" ht="15.75" customHeight="1">
      <c r="A37" s="43"/>
      <c r="B37" s="43"/>
      <c r="C37" s="43"/>
      <c r="D37" s="43"/>
    </row>
    <row r="38" spans="1:4" ht="15.75" customHeight="1">
      <c r="A38" s="43"/>
      <c r="B38" s="43"/>
      <c r="C38" s="43"/>
      <c r="D38" s="43"/>
    </row>
    <row r="39" spans="1:4" ht="15.75" customHeight="1">
      <c r="A39" s="43"/>
      <c r="B39" s="43"/>
      <c r="C39" s="43"/>
      <c r="D39" s="43"/>
    </row>
    <row r="40" spans="1:4" ht="15.75" customHeight="1">
      <c r="A40" s="43"/>
      <c r="B40" s="43"/>
      <c r="C40" s="43"/>
      <c r="D40" s="43"/>
    </row>
    <row r="41" spans="1:4" ht="15.75" customHeight="1">
      <c r="A41" s="43"/>
      <c r="B41" s="43"/>
      <c r="C41" s="43"/>
      <c r="D41" s="43"/>
    </row>
    <row r="42" spans="1:4" ht="15.75" customHeight="1">
      <c r="A42" s="43"/>
      <c r="B42" s="43"/>
      <c r="C42" s="43"/>
      <c r="D42" s="43"/>
    </row>
    <row r="43" spans="1:4" ht="15.75" customHeight="1">
      <c r="A43" s="43"/>
      <c r="B43" s="43"/>
      <c r="C43" s="43"/>
      <c r="D43" s="43"/>
    </row>
    <row r="44" spans="1:4" ht="15">
      <c r="A44" s="28"/>
      <c r="B44" s="27"/>
      <c r="C44" s="27"/>
      <c r="D44" s="27"/>
    </row>
  </sheetData>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7.7109375" style="31" customWidth="1"/>
    <col min="2" max="7" width="11.421875" style="31" customWidth="1"/>
    <col min="8" max="8" width="20.57421875" style="38" customWidth="1"/>
    <col min="9" max="9" width="11.421875" style="38" customWidth="1"/>
    <col min="10" max="256" width="11.421875" style="31" customWidth="1"/>
    <col min="257" max="257" width="17.7109375" style="31" customWidth="1"/>
    <col min="258" max="263" width="11.421875" style="31" customWidth="1"/>
    <col min="264" max="264" width="20.57421875" style="31" customWidth="1"/>
    <col min="265" max="512" width="11.421875" style="31" customWidth="1"/>
    <col min="513" max="513" width="17.7109375" style="31" customWidth="1"/>
    <col min="514" max="519" width="11.421875" style="31" customWidth="1"/>
    <col min="520" max="520" width="20.57421875" style="31" customWidth="1"/>
    <col min="521" max="768" width="11.421875" style="31" customWidth="1"/>
    <col min="769" max="769" width="17.7109375" style="31" customWidth="1"/>
    <col min="770" max="775" width="11.421875" style="31" customWidth="1"/>
    <col min="776" max="776" width="20.57421875" style="31" customWidth="1"/>
    <col min="777" max="1024" width="11.421875" style="31" customWidth="1"/>
    <col min="1025" max="1025" width="17.7109375" style="31" customWidth="1"/>
    <col min="1026" max="1031" width="11.421875" style="31" customWidth="1"/>
    <col min="1032" max="1032" width="20.57421875" style="31" customWidth="1"/>
    <col min="1033" max="1280" width="11.421875" style="31" customWidth="1"/>
    <col min="1281" max="1281" width="17.7109375" style="31" customWidth="1"/>
    <col min="1282" max="1287" width="11.421875" style="31" customWidth="1"/>
    <col min="1288" max="1288" width="20.57421875" style="31" customWidth="1"/>
    <col min="1289" max="1536" width="11.421875" style="31" customWidth="1"/>
    <col min="1537" max="1537" width="17.7109375" style="31" customWidth="1"/>
    <col min="1538" max="1543" width="11.421875" style="31" customWidth="1"/>
    <col min="1544" max="1544" width="20.57421875" style="31" customWidth="1"/>
    <col min="1545" max="1792" width="11.421875" style="31" customWidth="1"/>
    <col min="1793" max="1793" width="17.7109375" style="31" customWidth="1"/>
    <col min="1794" max="1799" width="11.421875" style="31" customWidth="1"/>
    <col min="1800" max="1800" width="20.57421875" style="31" customWidth="1"/>
    <col min="1801" max="2048" width="11.421875" style="31" customWidth="1"/>
    <col min="2049" max="2049" width="17.7109375" style="31" customWidth="1"/>
    <col min="2050" max="2055" width="11.421875" style="31" customWidth="1"/>
    <col min="2056" max="2056" width="20.57421875" style="31" customWidth="1"/>
    <col min="2057" max="2304" width="11.421875" style="31" customWidth="1"/>
    <col min="2305" max="2305" width="17.7109375" style="31" customWidth="1"/>
    <col min="2306" max="2311" width="11.421875" style="31" customWidth="1"/>
    <col min="2312" max="2312" width="20.57421875" style="31" customWidth="1"/>
    <col min="2313" max="2560" width="11.421875" style="31" customWidth="1"/>
    <col min="2561" max="2561" width="17.7109375" style="31" customWidth="1"/>
    <col min="2562" max="2567" width="11.421875" style="31" customWidth="1"/>
    <col min="2568" max="2568" width="20.57421875" style="31" customWidth="1"/>
    <col min="2569" max="2816" width="11.421875" style="31" customWidth="1"/>
    <col min="2817" max="2817" width="17.7109375" style="31" customWidth="1"/>
    <col min="2818" max="2823" width="11.421875" style="31" customWidth="1"/>
    <col min="2824" max="2824" width="20.57421875" style="31" customWidth="1"/>
    <col min="2825" max="3072" width="11.421875" style="31" customWidth="1"/>
    <col min="3073" max="3073" width="17.7109375" style="31" customWidth="1"/>
    <col min="3074" max="3079" width="11.421875" style="31" customWidth="1"/>
    <col min="3080" max="3080" width="20.57421875" style="31" customWidth="1"/>
    <col min="3081" max="3328" width="11.421875" style="31" customWidth="1"/>
    <col min="3329" max="3329" width="17.7109375" style="31" customWidth="1"/>
    <col min="3330" max="3335" width="11.421875" style="31" customWidth="1"/>
    <col min="3336" max="3336" width="20.57421875" style="31" customWidth="1"/>
    <col min="3337" max="3584" width="11.421875" style="31" customWidth="1"/>
    <col min="3585" max="3585" width="17.7109375" style="31" customWidth="1"/>
    <col min="3586" max="3591" width="11.421875" style="31" customWidth="1"/>
    <col min="3592" max="3592" width="20.57421875" style="31" customWidth="1"/>
    <col min="3593" max="3840" width="11.421875" style="31" customWidth="1"/>
    <col min="3841" max="3841" width="17.7109375" style="31" customWidth="1"/>
    <col min="3842" max="3847" width="11.421875" style="31" customWidth="1"/>
    <col min="3848" max="3848" width="20.57421875" style="31" customWidth="1"/>
    <col min="3849" max="4096" width="11.421875" style="31" customWidth="1"/>
    <col min="4097" max="4097" width="17.7109375" style="31" customWidth="1"/>
    <col min="4098" max="4103" width="11.421875" style="31" customWidth="1"/>
    <col min="4104" max="4104" width="20.57421875" style="31" customWidth="1"/>
    <col min="4105" max="4352" width="11.421875" style="31" customWidth="1"/>
    <col min="4353" max="4353" width="17.7109375" style="31" customWidth="1"/>
    <col min="4354" max="4359" width="11.421875" style="31" customWidth="1"/>
    <col min="4360" max="4360" width="20.57421875" style="31" customWidth="1"/>
    <col min="4361" max="4608" width="11.421875" style="31" customWidth="1"/>
    <col min="4609" max="4609" width="17.7109375" style="31" customWidth="1"/>
    <col min="4610" max="4615" width="11.421875" style="31" customWidth="1"/>
    <col min="4616" max="4616" width="20.57421875" style="31" customWidth="1"/>
    <col min="4617" max="4864" width="11.421875" style="31" customWidth="1"/>
    <col min="4865" max="4865" width="17.7109375" style="31" customWidth="1"/>
    <col min="4866" max="4871" width="11.421875" style="31" customWidth="1"/>
    <col min="4872" max="4872" width="20.57421875" style="31" customWidth="1"/>
    <col min="4873" max="5120" width="11.421875" style="31" customWidth="1"/>
    <col min="5121" max="5121" width="17.7109375" style="31" customWidth="1"/>
    <col min="5122" max="5127" width="11.421875" style="31" customWidth="1"/>
    <col min="5128" max="5128" width="20.57421875" style="31" customWidth="1"/>
    <col min="5129" max="5376" width="11.421875" style="31" customWidth="1"/>
    <col min="5377" max="5377" width="17.7109375" style="31" customWidth="1"/>
    <col min="5378" max="5383" width="11.421875" style="31" customWidth="1"/>
    <col min="5384" max="5384" width="20.57421875" style="31" customWidth="1"/>
    <col min="5385" max="5632" width="11.421875" style="31" customWidth="1"/>
    <col min="5633" max="5633" width="17.7109375" style="31" customWidth="1"/>
    <col min="5634" max="5639" width="11.421875" style="31" customWidth="1"/>
    <col min="5640" max="5640" width="20.57421875" style="31" customWidth="1"/>
    <col min="5641" max="5888" width="11.421875" style="31" customWidth="1"/>
    <col min="5889" max="5889" width="17.7109375" style="31" customWidth="1"/>
    <col min="5890" max="5895" width="11.421875" style="31" customWidth="1"/>
    <col min="5896" max="5896" width="20.57421875" style="31" customWidth="1"/>
    <col min="5897" max="6144" width="11.421875" style="31" customWidth="1"/>
    <col min="6145" max="6145" width="17.7109375" style="31" customWidth="1"/>
    <col min="6146" max="6151" width="11.421875" style="31" customWidth="1"/>
    <col min="6152" max="6152" width="20.57421875" style="31" customWidth="1"/>
    <col min="6153" max="6400" width="11.421875" style="31" customWidth="1"/>
    <col min="6401" max="6401" width="17.7109375" style="31" customWidth="1"/>
    <col min="6402" max="6407" width="11.421875" style="31" customWidth="1"/>
    <col min="6408" max="6408" width="20.57421875" style="31" customWidth="1"/>
    <col min="6409" max="6656" width="11.421875" style="31" customWidth="1"/>
    <col min="6657" max="6657" width="17.7109375" style="31" customWidth="1"/>
    <col min="6658" max="6663" width="11.421875" style="31" customWidth="1"/>
    <col min="6664" max="6664" width="20.57421875" style="31" customWidth="1"/>
    <col min="6665" max="6912" width="11.421875" style="31" customWidth="1"/>
    <col min="6913" max="6913" width="17.7109375" style="31" customWidth="1"/>
    <col min="6914" max="6919" width="11.421875" style="31" customWidth="1"/>
    <col min="6920" max="6920" width="20.57421875" style="31" customWidth="1"/>
    <col min="6921" max="7168" width="11.421875" style="31" customWidth="1"/>
    <col min="7169" max="7169" width="17.7109375" style="31" customWidth="1"/>
    <col min="7170" max="7175" width="11.421875" style="31" customWidth="1"/>
    <col min="7176" max="7176" width="20.57421875" style="31" customWidth="1"/>
    <col min="7177" max="7424" width="11.421875" style="31" customWidth="1"/>
    <col min="7425" max="7425" width="17.7109375" style="31" customWidth="1"/>
    <col min="7426" max="7431" width="11.421875" style="31" customWidth="1"/>
    <col min="7432" max="7432" width="20.57421875" style="31" customWidth="1"/>
    <col min="7433" max="7680" width="11.421875" style="31" customWidth="1"/>
    <col min="7681" max="7681" width="17.7109375" style="31" customWidth="1"/>
    <col min="7682" max="7687" width="11.421875" style="31" customWidth="1"/>
    <col min="7688" max="7688" width="20.57421875" style="31" customWidth="1"/>
    <col min="7689" max="7936" width="11.421875" style="31" customWidth="1"/>
    <col min="7937" max="7937" width="17.7109375" style="31" customWidth="1"/>
    <col min="7938" max="7943" width="11.421875" style="31" customWidth="1"/>
    <col min="7944" max="7944" width="20.57421875" style="31" customWidth="1"/>
    <col min="7945" max="8192" width="11.421875" style="31" customWidth="1"/>
    <col min="8193" max="8193" width="17.7109375" style="31" customWidth="1"/>
    <col min="8194" max="8199" width="11.421875" style="31" customWidth="1"/>
    <col min="8200" max="8200" width="20.57421875" style="31" customWidth="1"/>
    <col min="8201" max="8448" width="11.421875" style="31" customWidth="1"/>
    <col min="8449" max="8449" width="17.7109375" style="31" customWidth="1"/>
    <col min="8450" max="8455" width="11.421875" style="31" customWidth="1"/>
    <col min="8456" max="8456" width="20.57421875" style="31" customWidth="1"/>
    <col min="8457" max="8704" width="11.421875" style="31" customWidth="1"/>
    <col min="8705" max="8705" width="17.7109375" style="31" customWidth="1"/>
    <col min="8706" max="8711" width="11.421875" style="31" customWidth="1"/>
    <col min="8712" max="8712" width="20.57421875" style="31" customWidth="1"/>
    <col min="8713" max="8960" width="11.421875" style="31" customWidth="1"/>
    <col min="8961" max="8961" width="17.7109375" style="31" customWidth="1"/>
    <col min="8962" max="8967" width="11.421875" style="31" customWidth="1"/>
    <col min="8968" max="8968" width="20.57421875" style="31" customWidth="1"/>
    <col min="8969" max="9216" width="11.421875" style="31" customWidth="1"/>
    <col min="9217" max="9217" width="17.7109375" style="31" customWidth="1"/>
    <col min="9218" max="9223" width="11.421875" style="31" customWidth="1"/>
    <col min="9224" max="9224" width="20.57421875" style="31" customWidth="1"/>
    <col min="9225" max="9472" width="11.421875" style="31" customWidth="1"/>
    <col min="9473" max="9473" width="17.7109375" style="31" customWidth="1"/>
    <col min="9474" max="9479" width="11.421875" style="31" customWidth="1"/>
    <col min="9480" max="9480" width="20.57421875" style="31" customWidth="1"/>
    <col min="9481" max="9728" width="11.421875" style="31" customWidth="1"/>
    <col min="9729" max="9729" width="17.7109375" style="31" customWidth="1"/>
    <col min="9730" max="9735" width="11.421875" style="31" customWidth="1"/>
    <col min="9736" max="9736" width="20.57421875" style="31" customWidth="1"/>
    <col min="9737" max="9984" width="11.421875" style="31" customWidth="1"/>
    <col min="9985" max="9985" width="17.7109375" style="31" customWidth="1"/>
    <col min="9986" max="9991" width="11.421875" style="31" customWidth="1"/>
    <col min="9992" max="9992" width="20.57421875" style="31" customWidth="1"/>
    <col min="9993" max="10240" width="11.421875" style="31" customWidth="1"/>
    <col min="10241" max="10241" width="17.7109375" style="31" customWidth="1"/>
    <col min="10242" max="10247" width="11.421875" style="31" customWidth="1"/>
    <col min="10248" max="10248" width="20.57421875" style="31" customWidth="1"/>
    <col min="10249" max="10496" width="11.421875" style="31" customWidth="1"/>
    <col min="10497" max="10497" width="17.7109375" style="31" customWidth="1"/>
    <col min="10498" max="10503" width="11.421875" style="31" customWidth="1"/>
    <col min="10504" max="10504" width="20.57421875" style="31" customWidth="1"/>
    <col min="10505" max="10752" width="11.421875" style="31" customWidth="1"/>
    <col min="10753" max="10753" width="17.7109375" style="31" customWidth="1"/>
    <col min="10754" max="10759" width="11.421875" style="31" customWidth="1"/>
    <col min="10760" max="10760" width="20.57421875" style="31" customWidth="1"/>
    <col min="10761" max="11008" width="11.421875" style="31" customWidth="1"/>
    <col min="11009" max="11009" width="17.7109375" style="31" customWidth="1"/>
    <col min="11010" max="11015" width="11.421875" style="31" customWidth="1"/>
    <col min="11016" max="11016" width="20.57421875" style="31" customWidth="1"/>
    <col min="11017" max="11264" width="11.421875" style="31" customWidth="1"/>
    <col min="11265" max="11265" width="17.7109375" style="31" customWidth="1"/>
    <col min="11266" max="11271" width="11.421875" style="31" customWidth="1"/>
    <col min="11272" max="11272" width="20.57421875" style="31" customWidth="1"/>
    <col min="11273" max="11520" width="11.421875" style="31" customWidth="1"/>
    <col min="11521" max="11521" width="17.7109375" style="31" customWidth="1"/>
    <col min="11522" max="11527" width="11.421875" style="31" customWidth="1"/>
    <col min="11528" max="11528" width="20.57421875" style="31" customWidth="1"/>
    <col min="11529" max="11776" width="11.421875" style="31" customWidth="1"/>
    <col min="11777" max="11777" width="17.7109375" style="31" customWidth="1"/>
    <col min="11778" max="11783" width="11.421875" style="31" customWidth="1"/>
    <col min="11784" max="11784" width="20.57421875" style="31" customWidth="1"/>
    <col min="11785" max="12032" width="11.421875" style="31" customWidth="1"/>
    <col min="12033" max="12033" width="17.7109375" style="31" customWidth="1"/>
    <col min="12034" max="12039" width="11.421875" style="31" customWidth="1"/>
    <col min="12040" max="12040" width="20.57421875" style="31" customWidth="1"/>
    <col min="12041" max="12288" width="11.421875" style="31" customWidth="1"/>
    <col min="12289" max="12289" width="17.7109375" style="31" customWidth="1"/>
    <col min="12290" max="12295" width="11.421875" style="31" customWidth="1"/>
    <col min="12296" max="12296" width="20.57421875" style="31" customWidth="1"/>
    <col min="12297" max="12544" width="11.421875" style="31" customWidth="1"/>
    <col min="12545" max="12545" width="17.7109375" style="31" customWidth="1"/>
    <col min="12546" max="12551" width="11.421875" style="31" customWidth="1"/>
    <col min="12552" max="12552" width="20.57421875" style="31" customWidth="1"/>
    <col min="12553" max="12800" width="11.421875" style="31" customWidth="1"/>
    <col min="12801" max="12801" width="17.7109375" style="31" customWidth="1"/>
    <col min="12802" max="12807" width="11.421875" style="31" customWidth="1"/>
    <col min="12808" max="12808" width="20.57421875" style="31" customWidth="1"/>
    <col min="12809" max="13056" width="11.421875" style="31" customWidth="1"/>
    <col min="13057" max="13057" width="17.7109375" style="31" customWidth="1"/>
    <col min="13058" max="13063" width="11.421875" style="31" customWidth="1"/>
    <col min="13064" max="13064" width="20.57421875" style="31" customWidth="1"/>
    <col min="13065" max="13312" width="11.421875" style="31" customWidth="1"/>
    <col min="13313" max="13313" width="17.7109375" style="31" customWidth="1"/>
    <col min="13314" max="13319" width="11.421875" style="31" customWidth="1"/>
    <col min="13320" max="13320" width="20.57421875" style="31" customWidth="1"/>
    <col min="13321" max="13568" width="11.421875" style="31" customWidth="1"/>
    <col min="13569" max="13569" width="17.7109375" style="31" customWidth="1"/>
    <col min="13570" max="13575" width="11.421875" style="31" customWidth="1"/>
    <col min="13576" max="13576" width="20.57421875" style="31" customWidth="1"/>
    <col min="13577" max="13824" width="11.421875" style="31" customWidth="1"/>
    <col min="13825" max="13825" width="17.7109375" style="31" customWidth="1"/>
    <col min="13826" max="13831" width="11.421875" style="31" customWidth="1"/>
    <col min="13832" max="13832" width="20.57421875" style="31" customWidth="1"/>
    <col min="13833" max="14080" width="11.421875" style="31" customWidth="1"/>
    <col min="14081" max="14081" width="17.7109375" style="31" customWidth="1"/>
    <col min="14082" max="14087" width="11.421875" style="31" customWidth="1"/>
    <col min="14088" max="14088" width="20.57421875" style="31" customWidth="1"/>
    <col min="14089" max="14336" width="11.421875" style="31" customWidth="1"/>
    <col min="14337" max="14337" width="17.7109375" style="31" customWidth="1"/>
    <col min="14338" max="14343" width="11.421875" style="31" customWidth="1"/>
    <col min="14344" max="14344" width="20.57421875" style="31" customWidth="1"/>
    <col min="14345" max="14592" width="11.421875" style="31" customWidth="1"/>
    <col min="14593" max="14593" width="17.7109375" style="31" customWidth="1"/>
    <col min="14594" max="14599" width="11.421875" style="31" customWidth="1"/>
    <col min="14600" max="14600" width="20.57421875" style="31" customWidth="1"/>
    <col min="14601" max="14848" width="11.421875" style="31" customWidth="1"/>
    <col min="14849" max="14849" width="17.7109375" style="31" customWidth="1"/>
    <col min="14850" max="14855" width="11.421875" style="31" customWidth="1"/>
    <col min="14856" max="14856" width="20.57421875" style="31" customWidth="1"/>
    <col min="14857" max="15104" width="11.421875" style="31" customWidth="1"/>
    <col min="15105" max="15105" width="17.7109375" style="31" customWidth="1"/>
    <col min="15106" max="15111" width="11.421875" style="31" customWidth="1"/>
    <col min="15112" max="15112" width="20.57421875" style="31" customWidth="1"/>
    <col min="15113" max="15360" width="11.421875" style="31" customWidth="1"/>
    <col min="15361" max="15361" width="17.7109375" style="31" customWidth="1"/>
    <col min="15362" max="15367" width="11.421875" style="31" customWidth="1"/>
    <col min="15368" max="15368" width="20.57421875" style="31" customWidth="1"/>
    <col min="15369" max="15616" width="11.421875" style="31" customWidth="1"/>
    <col min="15617" max="15617" width="17.7109375" style="31" customWidth="1"/>
    <col min="15618" max="15623" width="11.421875" style="31" customWidth="1"/>
    <col min="15624" max="15624" width="20.57421875" style="31" customWidth="1"/>
    <col min="15625" max="15872" width="11.421875" style="31" customWidth="1"/>
    <col min="15873" max="15873" width="17.7109375" style="31" customWidth="1"/>
    <col min="15874" max="15879" width="11.421875" style="31" customWidth="1"/>
    <col min="15880" max="15880" width="20.57421875" style="31" customWidth="1"/>
    <col min="15881" max="16128" width="11.421875" style="31" customWidth="1"/>
    <col min="16129" max="16129" width="17.7109375" style="31" customWidth="1"/>
    <col min="16130" max="16135" width="11.421875" style="31" customWidth="1"/>
    <col min="16136" max="16136" width="20.57421875" style="31" customWidth="1"/>
    <col min="16137" max="16384" width="11.421875" style="31" customWidth="1"/>
  </cols>
  <sheetData>
    <row r="1" ht="15" customHeight="1">
      <c r="A1" s="29" t="s">
        <v>64</v>
      </c>
    </row>
    <row r="2" ht="15" customHeight="1">
      <c r="A2" s="4"/>
    </row>
    <row r="3" spans="1:9" ht="15" customHeight="1">
      <c r="A3" s="58" t="s">
        <v>86</v>
      </c>
      <c r="B3" s="58"/>
      <c r="C3" s="58"/>
      <c r="D3" s="58"/>
      <c r="E3" s="58"/>
      <c r="F3" s="58"/>
      <c r="G3" s="58"/>
      <c r="H3" s="58"/>
      <c r="I3" s="58"/>
    </row>
    <row r="4" spans="1:9" ht="15" customHeight="1">
      <c r="A4" s="58"/>
      <c r="B4" s="58"/>
      <c r="C4" s="58"/>
      <c r="D4" s="58"/>
      <c r="E4" s="58"/>
      <c r="F4" s="58"/>
      <c r="G4" s="58"/>
      <c r="H4" s="58"/>
      <c r="I4" s="58"/>
    </row>
    <row r="5" ht="15" customHeight="1">
      <c r="A5" s="4"/>
    </row>
    <row r="7" spans="2:7" ht="15" customHeight="1">
      <c r="B7" s="65" t="s">
        <v>87</v>
      </c>
      <c r="C7" s="66"/>
      <c r="D7" s="67"/>
      <c r="E7" s="65" t="s">
        <v>23</v>
      </c>
      <c r="F7" s="66"/>
      <c r="G7" s="67"/>
    </row>
    <row r="8" spans="1:7" ht="15" customHeight="1">
      <c r="A8" s="56" t="s">
        <v>0</v>
      </c>
      <c r="B8" s="56" t="s">
        <v>20</v>
      </c>
      <c r="C8" s="56" t="s">
        <v>21</v>
      </c>
      <c r="D8" s="56" t="s">
        <v>19</v>
      </c>
      <c r="E8" s="56" t="s">
        <v>20</v>
      </c>
      <c r="F8" s="56" t="s">
        <v>21</v>
      </c>
      <c r="G8" s="56" t="s">
        <v>19</v>
      </c>
    </row>
    <row r="9" spans="1:7" ht="15">
      <c r="A9" s="5" t="s">
        <v>1</v>
      </c>
      <c r="B9" s="8">
        <v>7586</v>
      </c>
      <c r="C9" s="8">
        <v>7155</v>
      </c>
      <c r="D9" s="30">
        <f>B9+C9</f>
        <v>14741</v>
      </c>
      <c r="E9" s="8"/>
      <c r="F9" s="7"/>
      <c r="G9" s="30"/>
    </row>
    <row r="10" spans="1:7" ht="15">
      <c r="A10" s="6" t="s">
        <v>2</v>
      </c>
      <c r="B10" s="8">
        <v>9147</v>
      </c>
      <c r="C10" s="8">
        <v>8564</v>
      </c>
      <c r="D10" s="30">
        <f aca="true" t="shared" si="0" ref="D10:D27">B10+C10</f>
        <v>17711</v>
      </c>
      <c r="E10" s="7"/>
      <c r="F10" s="7"/>
      <c r="G10" s="30"/>
    </row>
    <row r="11" spans="1:7" ht="15">
      <c r="A11" s="6" t="s">
        <v>3</v>
      </c>
      <c r="B11" s="8">
        <v>11447</v>
      </c>
      <c r="C11" s="8">
        <v>10932</v>
      </c>
      <c r="D11" s="30">
        <f t="shared" si="0"/>
        <v>22379</v>
      </c>
      <c r="E11" s="7"/>
      <c r="F11" s="7"/>
      <c r="G11" s="30"/>
    </row>
    <row r="12" spans="1:7" ht="15">
      <c r="A12" s="5" t="s">
        <v>4</v>
      </c>
      <c r="B12" s="8">
        <v>7763</v>
      </c>
      <c r="C12" s="8">
        <v>7263</v>
      </c>
      <c r="D12" s="30">
        <f t="shared" si="0"/>
        <v>15026</v>
      </c>
      <c r="E12" s="8">
        <f>B12</f>
        <v>7763</v>
      </c>
      <c r="F12" s="8">
        <f>C12</f>
        <v>7263</v>
      </c>
      <c r="G12" s="30">
        <f aca="true" t="shared" si="1" ref="G12:G21">E12+F12</f>
        <v>15026</v>
      </c>
    </row>
    <row r="13" spans="1:7" ht="15">
      <c r="A13" s="5" t="s">
        <v>5</v>
      </c>
      <c r="B13" s="8">
        <v>10935</v>
      </c>
      <c r="C13" s="8">
        <v>10325</v>
      </c>
      <c r="D13" s="30">
        <f t="shared" si="0"/>
        <v>21260</v>
      </c>
      <c r="E13" s="8">
        <f aca="true" t="shared" si="2" ref="E13:F21">B13</f>
        <v>10935</v>
      </c>
      <c r="F13" s="8">
        <f t="shared" si="2"/>
        <v>10325</v>
      </c>
      <c r="G13" s="30">
        <f t="shared" si="1"/>
        <v>21260</v>
      </c>
    </row>
    <row r="14" spans="1:7" ht="15">
      <c r="A14" s="5" t="s">
        <v>6</v>
      </c>
      <c r="B14" s="8">
        <v>12084</v>
      </c>
      <c r="C14" s="8">
        <v>11197</v>
      </c>
      <c r="D14" s="30">
        <f t="shared" si="0"/>
        <v>23281</v>
      </c>
      <c r="E14" s="8">
        <f t="shared" si="2"/>
        <v>12084</v>
      </c>
      <c r="F14" s="8">
        <f t="shared" si="2"/>
        <v>11197</v>
      </c>
      <c r="G14" s="30">
        <f t="shared" si="1"/>
        <v>23281</v>
      </c>
    </row>
    <row r="15" spans="1:7" ht="15">
      <c r="A15" s="5" t="s">
        <v>7</v>
      </c>
      <c r="B15" s="8">
        <v>12931</v>
      </c>
      <c r="C15" s="8">
        <v>11881</v>
      </c>
      <c r="D15" s="30">
        <f t="shared" si="0"/>
        <v>24812</v>
      </c>
      <c r="E15" s="8">
        <f t="shared" si="2"/>
        <v>12931</v>
      </c>
      <c r="F15" s="8">
        <f t="shared" si="2"/>
        <v>11881</v>
      </c>
      <c r="G15" s="30">
        <f t="shared" si="1"/>
        <v>24812</v>
      </c>
    </row>
    <row r="16" spans="1:7" ht="15">
      <c r="A16" s="5" t="s">
        <v>8</v>
      </c>
      <c r="B16" s="8">
        <v>14270</v>
      </c>
      <c r="C16" s="8">
        <v>13608</v>
      </c>
      <c r="D16" s="30">
        <f t="shared" si="0"/>
        <v>27878</v>
      </c>
      <c r="E16" s="8">
        <f t="shared" si="2"/>
        <v>14270</v>
      </c>
      <c r="F16" s="8">
        <f t="shared" si="2"/>
        <v>13608</v>
      </c>
      <c r="G16" s="30">
        <f t="shared" si="1"/>
        <v>27878</v>
      </c>
    </row>
    <row r="17" spans="1:7" ht="15">
      <c r="A17" s="5" t="s">
        <v>9</v>
      </c>
      <c r="B17" s="8">
        <v>14862</v>
      </c>
      <c r="C17" s="8">
        <v>14311</v>
      </c>
      <c r="D17" s="30">
        <f t="shared" si="0"/>
        <v>29173</v>
      </c>
      <c r="E17" s="8">
        <f t="shared" si="2"/>
        <v>14862</v>
      </c>
      <c r="F17" s="8">
        <f t="shared" si="2"/>
        <v>14311</v>
      </c>
      <c r="G17" s="30">
        <f t="shared" si="1"/>
        <v>29173</v>
      </c>
    </row>
    <row r="18" spans="1:7" ht="15">
      <c r="A18" s="5" t="s">
        <v>10</v>
      </c>
      <c r="B18" s="8">
        <v>15987</v>
      </c>
      <c r="C18" s="8">
        <v>15561</v>
      </c>
      <c r="D18" s="30">
        <f t="shared" si="0"/>
        <v>31548</v>
      </c>
      <c r="E18" s="8">
        <f t="shared" si="2"/>
        <v>15987</v>
      </c>
      <c r="F18" s="8">
        <f t="shared" si="2"/>
        <v>15561</v>
      </c>
      <c r="G18" s="30">
        <f t="shared" si="1"/>
        <v>31548</v>
      </c>
    </row>
    <row r="19" spans="1:7" ht="15">
      <c r="A19" s="5" t="s">
        <v>11</v>
      </c>
      <c r="B19" s="8">
        <v>16953</v>
      </c>
      <c r="C19" s="8">
        <v>16295</v>
      </c>
      <c r="D19" s="30">
        <f t="shared" si="0"/>
        <v>33248</v>
      </c>
      <c r="E19" s="8">
        <f t="shared" si="2"/>
        <v>16953</v>
      </c>
      <c r="F19" s="8">
        <f t="shared" si="2"/>
        <v>16295</v>
      </c>
      <c r="G19" s="30">
        <f t="shared" si="1"/>
        <v>33248</v>
      </c>
    </row>
    <row r="20" spans="1:7" ht="15">
      <c r="A20" s="5" t="s">
        <v>12</v>
      </c>
      <c r="B20" s="8">
        <v>15574</v>
      </c>
      <c r="C20" s="8">
        <v>14369</v>
      </c>
      <c r="D20" s="30">
        <f t="shared" si="0"/>
        <v>29943</v>
      </c>
      <c r="E20" s="8">
        <f t="shared" si="2"/>
        <v>15574</v>
      </c>
      <c r="F20" s="8">
        <f t="shared" si="2"/>
        <v>14369</v>
      </c>
      <c r="G20" s="30">
        <f t="shared" si="1"/>
        <v>29943</v>
      </c>
    </row>
    <row r="21" spans="1:7" ht="15">
      <c r="A21" s="5" t="s">
        <v>13</v>
      </c>
      <c r="B21" s="8">
        <v>12165</v>
      </c>
      <c r="C21" s="8">
        <v>11322</v>
      </c>
      <c r="D21" s="30">
        <f t="shared" si="0"/>
        <v>23487</v>
      </c>
      <c r="E21" s="8">
        <f t="shared" si="2"/>
        <v>12165</v>
      </c>
      <c r="F21" s="8">
        <f t="shared" si="2"/>
        <v>11322</v>
      </c>
      <c r="G21" s="30">
        <f t="shared" si="1"/>
        <v>23487</v>
      </c>
    </row>
    <row r="22" spans="1:7" ht="15">
      <c r="A22" s="5" t="s">
        <v>14</v>
      </c>
      <c r="B22" s="8">
        <v>9849</v>
      </c>
      <c r="C22" s="8">
        <v>10253</v>
      </c>
      <c r="D22" s="30">
        <f t="shared" si="0"/>
        <v>20102</v>
      </c>
      <c r="E22" s="7"/>
      <c r="F22" s="7"/>
      <c r="G22" s="30"/>
    </row>
    <row r="23" spans="1:7" ht="15">
      <c r="A23" s="5" t="s">
        <v>15</v>
      </c>
      <c r="B23" s="8">
        <v>8627</v>
      </c>
      <c r="C23" s="8">
        <v>9910</v>
      </c>
      <c r="D23" s="30">
        <f t="shared" si="0"/>
        <v>18537</v>
      </c>
      <c r="E23" s="7"/>
      <c r="F23" s="7"/>
      <c r="G23" s="30"/>
    </row>
    <row r="24" spans="1:7" ht="15">
      <c r="A24" s="5" t="s">
        <v>16</v>
      </c>
      <c r="B24" s="8">
        <v>7485</v>
      </c>
      <c r="C24" s="8">
        <v>9535</v>
      </c>
      <c r="D24" s="30">
        <f t="shared" si="0"/>
        <v>17020</v>
      </c>
      <c r="E24" s="7"/>
      <c r="F24" s="7"/>
      <c r="G24" s="30"/>
    </row>
    <row r="25" spans="1:7" ht="15">
      <c r="A25" s="5" t="s">
        <v>17</v>
      </c>
      <c r="B25" s="8">
        <v>8108</v>
      </c>
      <c r="C25" s="8">
        <v>11934</v>
      </c>
      <c r="D25" s="30">
        <f t="shared" si="0"/>
        <v>20042</v>
      </c>
      <c r="E25" s="7"/>
      <c r="F25" s="7"/>
      <c r="G25" s="30"/>
    </row>
    <row r="26" spans="1:7" ht="15">
      <c r="A26" s="5" t="s">
        <v>18</v>
      </c>
      <c r="B26" s="8">
        <v>4512</v>
      </c>
      <c r="C26" s="8">
        <v>8965</v>
      </c>
      <c r="D26" s="30">
        <f t="shared" si="0"/>
        <v>13477</v>
      </c>
      <c r="E26" s="7"/>
      <c r="F26" s="7"/>
      <c r="G26" s="30"/>
    </row>
    <row r="27" spans="1:7" ht="15">
      <c r="A27" s="5" t="s">
        <v>19</v>
      </c>
      <c r="B27" s="30">
        <f>SUM(B9:B26)</f>
        <v>200285</v>
      </c>
      <c r="C27" s="30">
        <f>SUM(C9:C26)</f>
        <v>203380</v>
      </c>
      <c r="D27" s="30">
        <f t="shared" si="0"/>
        <v>403665</v>
      </c>
      <c r="E27" s="30">
        <f>SUM(E12:E26)</f>
        <v>133524</v>
      </c>
      <c r="F27" s="30">
        <f>SUM(F12:F26)</f>
        <v>126132</v>
      </c>
      <c r="G27" s="30">
        <f>SUM(G12:G26)</f>
        <v>259656</v>
      </c>
    </row>
    <row r="31" ht="15">
      <c r="A31" s="21"/>
    </row>
    <row r="33" spans="1:4" ht="15">
      <c r="A33" s="13"/>
      <c r="B33" s="13"/>
      <c r="C33" s="13"/>
      <c r="D33" s="13"/>
    </row>
    <row r="34" spans="1:4" ht="15" customHeight="1">
      <c r="A34" s="44"/>
      <c r="B34" s="44"/>
      <c r="C34" s="44"/>
      <c r="D34" s="44"/>
    </row>
    <row r="35" spans="1:4" ht="15">
      <c r="A35" s="43"/>
      <c r="B35" s="43"/>
      <c r="C35" s="43"/>
      <c r="D35" s="43"/>
    </row>
    <row r="36" spans="1:4" ht="15">
      <c r="A36" s="43"/>
      <c r="B36" s="43"/>
      <c r="C36" s="43"/>
      <c r="D36" s="43"/>
    </row>
    <row r="37" spans="1:4" ht="15">
      <c r="A37" s="43"/>
      <c r="B37" s="43"/>
      <c r="C37" s="43"/>
      <c r="D37" s="43"/>
    </row>
    <row r="38" spans="1:4" ht="15">
      <c r="A38" s="43"/>
      <c r="B38" s="43"/>
      <c r="C38" s="43"/>
      <c r="D38" s="43"/>
    </row>
    <row r="39" spans="1:4" ht="15">
      <c r="A39" s="43"/>
      <c r="B39" s="43"/>
      <c r="C39" s="43"/>
      <c r="D39" s="43"/>
    </row>
    <row r="40" spans="1:4" ht="15">
      <c r="A40" s="43"/>
      <c r="B40" s="43"/>
      <c r="C40" s="43"/>
      <c r="D40" s="43"/>
    </row>
    <row r="41" spans="1:4" ht="15">
      <c r="A41" s="43"/>
      <c r="B41" s="43"/>
      <c r="C41" s="43"/>
      <c r="D41" s="43"/>
    </row>
    <row r="42" spans="1:4" ht="15">
      <c r="A42" s="45"/>
      <c r="B42" s="45"/>
      <c r="C42" s="45"/>
      <c r="D42" s="45"/>
    </row>
    <row r="43" spans="1:4" ht="15">
      <c r="A43" s="45"/>
      <c r="B43" s="45"/>
      <c r="C43" s="45"/>
      <c r="D43" s="45"/>
    </row>
    <row r="44" spans="1:4" ht="15">
      <c r="A44" s="45"/>
      <c r="B44" s="45"/>
      <c r="C44" s="45"/>
      <c r="D44" s="45"/>
    </row>
  </sheetData>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1"/>
  </sheetViews>
  <sheetFormatPr defaultColWidth="11.421875" defaultRowHeight="15"/>
  <cols>
    <col min="1" max="1" width="18.00390625" style="31" customWidth="1"/>
    <col min="2" max="4" width="12.7109375" style="31" bestFit="1" customWidth="1"/>
    <col min="5" max="7" width="11.421875" style="31" customWidth="1"/>
    <col min="8" max="8" width="18.8515625" style="37" customWidth="1"/>
    <col min="9" max="9" width="11.421875" style="37" customWidth="1"/>
    <col min="10" max="256" width="11.421875" style="31" customWidth="1"/>
    <col min="257" max="257" width="18.00390625" style="31" customWidth="1"/>
    <col min="258" max="260" width="12.7109375" style="31" bestFit="1" customWidth="1"/>
    <col min="261" max="263" width="11.421875" style="31" customWidth="1"/>
    <col min="264" max="264" width="18.8515625" style="31" customWidth="1"/>
    <col min="265" max="512" width="11.421875" style="31" customWidth="1"/>
    <col min="513" max="513" width="18.00390625" style="31" customWidth="1"/>
    <col min="514" max="516" width="12.7109375" style="31" bestFit="1" customWidth="1"/>
    <col min="517" max="519" width="11.421875" style="31" customWidth="1"/>
    <col min="520" max="520" width="18.8515625" style="31" customWidth="1"/>
    <col min="521" max="768" width="11.421875" style="31" customWidth="1"/>
    <col min="769" max="769" width="18.00390625" style="31" customWidth="1"/>
    <col min="770" max="772" width="12.7109375" style="31" bestFit="1" customWidth="1"/>
    <col min="773" max="775" width="11.421875" style="31" customWidth="1"/>
    <col min="776" max="776" width="18.8515625" style="31" customWidth="1"/>
    <col min="777" max="1024" width="11.421875" style="31" customWidth="1"/>
    <col min="1025" max="1025" width="18.00390625" style="31" customWidth="1"/>
    <col min="1026" max="1028" width="12.7109375" style="31" bestFit="1" customWidth="1"/>
    <col min="1029" max="1031" width="11.421875" style="31" customWidth="1"/>
    <col min="1032" max="1032" width="18.8515625" style="31" customWidth="1"/>
    <col min="1033" max="1280" width="11.421875" style="31" customWidth="1"/>
    <col min="1281" max="1281" width="18.00390625" style="31" customWidth="1"/>
    <col min="1282" max="1284" width="12.7109375" style="31" bestFit="1" customWidth="1"/>
    <col min="1285" max="1287" width="11.421875" style="31" customWidth="1"/>
    <col min="1288" max="1288" width="18.8515625" style="31" customWidth="1"/>
    <col min="1289" max="1536" width="11.421875" style="31" customWidth="1"/>
    <col min="1537" max="1537" width="18.00390625" style="31" customWidth="1"/>
    <col min="1538" max="1540" width="12.7109375" style="31" bestFit="1" customWidth="1"/>
    <col min="1541" max="1543" width="11.421875" style="31" customWidth="1"/>
    <col min="1544" max="1544" width="18.8515625" style="31" customWidth="1"/>
    <col min="1545" max="1792" width="11.421875" style="31" customWidth="1"/>
    <col min="1793" max="1793" width="18.00390625" style="31" customWidth="1"/>
    <col min="1794" max="1796" width="12.7109375" style="31" bestFit="1" customWidth="1"/>
    <col min="1797" max="1799" width="11.421875" style="31" customWidth="1"/>
    <col min="1800" max="1800" width="18.8515625" style="31" customWidth="1"/>
    <col min="1801" max="2048" width="11.421875" style="31" customWidth="1"/>
    <col min="2049" max="2049" width="18.00390625" style="31" customWidth="1"/>
    <col min="2050" max="2052" width="12.7109375" style="31" bestFit="1" customWidth="1"/>
    <col min="2053" max="2055" width="11.421875" style="31" customWidth="1"/>
    <col min="2056" max="2056" width="18.8515625" style="31" customWidth="1"/>
    <col min="2057" max="2304" width="11.421875" style="31" customWidth="1"/>
    <col min="2305" max="2305" width="18.00390625" style="31" customWidth="1"/>
    <col min="2306" max="2308" width="12.7109375" style="31" bestFit="1" customWidth="1"/>
    <col min="2309" max="2311" width="11.421875" style="31" customWidth="1"/>
    <col min="2312" max="2312" width="18.8515625" style="31" customWidth="1"/>
    <col min="2313" max="2560" width="11.421875" style="31" customWidth="1"/>
    <col min="2561" max="2561" width="18.00390625" style="31" customWidth="1"/>
    <col min="2562" max="2564" width="12.7109375" style="31" bestFit="1" customWidth="1"/>
    <col min="2565" max="2567" width="11.421875" style="31" customWidth="1"/>
    <col min="2568" max="2568" width="18.8515625" style="31" customWidth="1"/>
    <col min="2569" max="2816" width="11.421875" style="31" customWidth="1"/>
    <col min="2817" max="2817" width="18.00390625" style="31" customWidth="1"/>
    <col min="2818" max="2820" width="12.7109375" style="31" bestFit="1" customWidth="1"/>
    <col min="2821" max="2823" width="11.421875" style="31" customWidth="1"/>
    <col min="2824" max="2824" width="18.8515625" style="31" customWidth="1"/>
    <col min="2825" max="3072" width="11.421875" style="31" customWidth="1"/>
    <col min="3073" max="3073" width="18.00390625" style="31" customWidth="1"/>
    <col min="3074" max="3076" width="12.7109375" style="31" bestFit="1" customWidth="1"/>
    <col min="3077" max="3079" width="11.421875" style="31" customWidth="1"/>
    <col min="3080" max="3080" width="18.8515625" style="31" customWidth="1"/>
    <col min="3081" max="3328" width="11.421875" style="31" customWidth="1"/>
    <col min="3329" max="3329" width="18.00390625" style="31" customWidth="1"/>
    <col min="3330" max="3332" width="12.7109375" style="31" bestFit="1" customWidth="1"/>
    <col min="3333" max="3335" width="11.421875" style="31" customWidth="1"/>
    <col min="3336" max="3336" width="18.8515625" style="31" customWidth="1"/>
    <col min="3337" max="3584" width="11.421875" style="31" customWidth="1"/>
    <col min="3585" max="3585" width="18.00390625" style="31" customWidth="1"/>
    <col min="3586" max="3588" width="12.7109375" style="31" bestFit="1" customWidth="1"/>
    <col min="3589" max="3591" width="11.421875" style="31" customWidth="1"/>
    <col min="3592" max="3592" width="18.8515625" style="31" customWidth="1"/>
    <col min="3593" max="3840" width="11.421875" style="31" customWidth="1"/>
    <col min="3841" max="3841" width="18.00390625" style="31" customWidth="1"/>
    <col min="3842" max="3844" width="12.7109375" style="31" bestFit="1" customWidth="1"/>
    <col min="3845" max="3847" width="11.421875" style="31" customWidth="1"/>
    <col min="3848" max="3848" width="18.8515625" style="31" customWidth="1"/>
    <col min="3849" max="4096" width="11.421875" style="31" customWidth="1"/>
    <col min="4097" max="4097" width="18.00390625" style="31" customWidth="1"/>
    <col min="4098" max="4100" width="12.7109375" style="31" bestFit="1" customWidth="1"/>
    <col min="4101" max="4103" width="11.421875" style="31" customWidth="1"/>
    <col min="4104" max="4104" width="18.8515625" style="31" customWidth="1"/>
    <col min="4105" max="4352" width="11.421875" style="31" customWidth="1"/>
    <col min="4353" max="4353" width="18.00390625" style="31" customWidth="1"/>
    <col min="4354" max="4356" width="12.7109375" style="31" bestFit="1" customWidth="1"/>
    <col min="4357" max="4359" width="11.421875" style="31" customWidth="1"/>
    <col min="4360" max="4360" width="18.8515625" style="31" customWidth="1"/>
    <col min="4361" max="4608" width="11.421875" style="31" customWidth="1"/>
    <col min="4609" max="4609" width="18.00390625" style="31" customWidth="1"/>
    <col min="4610" max="4612" width="12.7109375" style="31" bestFit="1" customWidth="1"/>
    <col min="4613" max="4615" width="11.421875" style="31" customWidth="1"/>
    <col min="4616" max="4616" width="18.8515625" style="31" customWidth="1"/>
    <col min="4617" max="4864" width="11.421875" style="31" customWidth="1"/>
    <col min="4865" max="4865" width="18.00390625" style="31" customWidth="1"/>
    <col min="4866" max="4868" width="12.7109375" style="31" bestFit="1" customWidth="1"/>
    <col min="4869" max="4871" width="11.421875" style="31" customWidth="1"/>
    <col min="4872" max="4872" width="18.8515625" style="31" customWidth="1"/>
    <col min="4873" max="5120" width="11.421875" style="31" customWidth="1"/>
    <col min="5121" max="5121" width="18.00390625" style="31" customWidth="1"/>
    <col min="5122" max="5124" width="12.7109375" style="31" bestFit="1" customWidth="1"/>
    <col min="5125" max="5127" width="11.421875" style="31" customWidth="1"/>
    <col min="5128" max="5128" width="18.8515625" style="31" customWidth="1"/>
    <col min="5129" max="5376" width="11.421875" style="31" customWidth="1"/>
    <col min="5377" max="5377" width="18.00390625" style="31" customWidth="1"/>
    <col min="5378" max="5380" width="12.7109375" style="31" bestFit="1" customWidth="1"/>
    <col min="5381" max="5383" width="11.421875" style="31" customWidth="1"/>
    <col min="5384" max="5384" width="18.8515625" style="31" customWidth="1"/>
    <col min="5385" max="5632" width="11.421875" style="31" customWidth="1"/>
    <col min="5633" max="5633" width="18.00390625" style="31" customWidth="1"/>
    <col min="5634" max="5636" width="12.7109375" style="31" bestFit="1" customWidth="1"/>
    <col min="5637" max="5639" width="11.421875" style="31" customWidth="1"/>
    <col min="5640" max="5640" width="18.8515625" style="31" customWidth="1"/>
    <col min="5641" max="5888" width="11.421875" style="31" customWidth="1"/>
    <col min="5889" max="5889" width="18.00390625" style="31" customWidth="1"/>
    <col min="5890" max="5892" width="12.7109375" style="31" bestFit="1" customWidth="1"/>
    <col min="5893" max="5895" width="11.421875" style="31" customWidth="1"/>
    <col min="5896" max="5896" width="18.8515625" style="31" customWidth="1"/>
    <col min="5897" max="6144" width="11.421875" style="31" customWidth="1"/>
    <col min="6145" max="6145" width="18.00390625" style="31" customWidth="1"/>
    <col min="6146" max="6148" width="12.7109375" style="31" bestFit="1" customWidth="1"/>
    <col min="6149" max="6151" width="11.421875" style="31" customWidth="1"/>
    <col min="6152" max="6152" width="18.8515625" style="31" customWidth="1"/>
    <col min="6153" max="6400" width="11.421875" style="31" customWidth="1"/>
    <col min="6401" max="6401" width="18.00390625" style="31" customWidth="1"/>
    <col min="6402" max="6404" width="12.7109375" style="31" bestFit="1" customWidth="1"/>
    <col min="6405" max="6407" width="11.421875" style="31" customWidth="1"/>
    <col min="6408" max="6408" width="18.8515625" style="31" customWidth="1"/>
    <col min="6409" max="6656" width="11.421875" style="31" customWidth="1"/>
    <col min="6657" max="6657" width="18.00390625" style="31" customWidth="1"/>
    <col min="6658" max="6660" width="12.7109375" style="31" bestFit="1" customWidth="1"/>
    <col min="6661" max="6663" width="11.421875" style="31" customWidth="1"/>
    <col min="6664" max="6664" width="18.8515625" style="31" customWidth="1"/>
    <col min="6665" max="6912" width="11.421875" style="31" customWidth="1"/>
    <col min="6913" max="6913" width="18.00390625" style="31" customWidth="1"/>
    <col min="6914" max="6916" width="12.7109375" style="31" bestFit="1" customWidth="1"/>
    <col min="6917" max="6919" width="11.421875" style="31" customWidth="1"/>
    <col min="6920" max="6920" width="18.8515625" style="31" customWidth="1"/>
    <col min="6921" max="7168" width="11.421875" style="31" customWidth="1"/>
    <col min="7169" max="7169" width="18.00390625" style="31" customWidth="1"/>
    <col min="7170" max="7172" width="12.7109375" style="31" bestFit="1" customWidth="1"/>
    <col min="7173" max="7175" width="11.421875" style="31" customWidth="1"/>
    <col min="7176" max="7176" width="18.8515625" style="31" customWidth="1"/>
    <col min="7177" max="7424" width="11.421875" style="31" customWidth="1"/>
    <col min="7425" max="7425" width="18.00390625" style="31" customWidth="1"/>
    <col min="7426" max="7428" width="12.7109375" style="31" bestFit="1" customWidth="1"/>
    <col min="7429" max="7431" width="11.421875" style="31" customWidth="1"/>
    <col min="7432" max="7432" width="18.8515625" style="31" customWidth="1"/>
    <col min="7433" max="7680" width="11.421875" style="31" customWidth="1"/>
    <col min="7681" max="7681" width="18.00390625" style="31" customWidth="1"/>
    <col min="7682" max="7684" width="12.7109375" style="31" bestFit="1" customWidth="1"/>
    <col min="7685" max="7687" width="11.421875" style="31" customWidth="1"/>
    <col min="7688" max="7688" width="18.8515625" style="31" customWidth="1"/>
    <col min="7689" max="7936" width="11.421875" style="31" customWidth="1"/>
    <col min="7937" max="7937" width="18.00390625" style="31" customWidth="1"/>
    <col min="7938" max="7940" width="12.7109375" style="31" bestFit="1" customWidth="1"/>
    <col min="7941" max="7943" width="11.421875" style="31" customWidth="1"/>
    <col min="7944" max="7944" width="18.8515625" style="31" customWidth="1"/>
    <col min="7945" max="8192" width="11.421875" style="31" customWidth="1"/>
    <col min="8193" max="8193" width="18.00390625" style="31" customWidth="1"/>
    <col min="8194" max="8196" width="12.7109375" style="31" bestFit="1" customWidth="1"/>
    <col min="8197" max="8199" width="11.421875" style="31" customWidth="1"/>
    <col min="8200" max="8200" width="18.8515625" style="31" customWidth="1"/>
    <col min="8201" max="8448" width="11.421875" style="31" customWidth="1"/>
    <col min="8449" max="8449" width="18.00390625" style="31" customWidth="1"/>
    <col min="8450" max="8452" width="12.7109375" style="31" bestFit="1" customWidth="1"/>
    <col min="8453" max="8455" width="11.421875" style="31" customWidth="1"/>
    <col min="8456" max="8456" width="18.8515625" style="31" customWidth="1"/>
    <col min="8457" max="8704" width="11.421875" style="31" customWidth="1"/>
    <col min="8705" max="8705" width="18.00390625" style="31" customWidth="1"/>
    <col min="8706" max="8708" width="12.7109375" style="31" bestFit="1" customWidth="1"/>
    <col min="8709" max="8711" width="11.421875" style="31" customWidth="1"/>
    <col min="8712" max="8712" width="18.8515625" style="31" customWidth="1"/>
    <col min="8713" max="8960" width="11.421875" style="31" customWidth="1"/>
    <col min="8961" max="8961" width="18.00390625" style="31" customWidth="1"/>
    <col min="8962" max="8964" width="12.7109375" style="31" bestFit="1" customWidth="1"/>
    <col min="8965" max="8967" width="11.421875" style="31" customWidth="1"/>
    <col min="8968" max="8968" width="18.8515625" style="31" customWidth="1"/>
    <col min="8969" max="9216" width="11.421875" style="31" customWidth="1"/>
    <col min="9217" max="9217" width="18.00390625" style="31" customWidth="1"/>
    <col min="9218" max="9220" width="12.7109375" style="31" bestFit="1" customWidth="1"/>
    <col min="9221" max="9223" width="11.421875" style="31" customWidth="1"/>
    <col min="9224" max="9224" width="18.8515625" style="31" customWidth="1"/>
    <col min="9225" max="9472" width="11.421875" style="31" customWidth="1"/>
    <col min="9473" max="9473" width="18.00390625" style="31" customWidth="1"/>
    <col min="9474" max="9476" width="12.7109375" style="31" bestFit="1" customWidth="1"/>
    <col min="9477" max="9479" width="11.421875" style="31" customWidth="1"/>
    <col min="9480" max="9480" width="18.8515625" style="31" customWidth="1"/>
    <col min="9481" max="9728" width="11.421875" style="31" customWidth="1"/>
    <col min="9729" max="9729" width="18.00390625" style="31" customWidth="1"/>
    <col min="9730" max="9732" width="12.7109375" style="31" bestFit="1" customWidth="1"/>
    <col min="9733" max="9735" width="11.421875" style="31" customWidth="1"/>
    <col min="9736" max="9736" width="18.8515625" style="31" customWidth="1"/>
    <col min="9737" max="9984" width="11.421875" style="31" customWidth="1"/>
    <col min="9985" max="9985" width="18.00390625" style="31" customWidth="1"/>
    <col min="9986" max="9988" width="12.7109375" style="31" bestFit="1" customWidth="1"/>
    <col min="9989" max="9991" width="11.421875" style="31" customWidth="1"/>
    <col min="9992" max="9992" width="18.8515625" style="31" customWidth="1"/>
    <col min="9993" max="10240" width="11.421875" style="31" customWidth="1"/>
    <col min="10241" max="10241" width="18.00390625" style="31" customWidth="1"/>
    <col min="10242" max="10244" width="12.7109375" style="31" bestFit="1" customWidth="1"/>
    <col min="10245" max="10247" width="11.421875" style="31" customWidth="1"/>
    <col min="10248" max="10248" width="18.8515625" style="31" customWidth="1"/>
    <col min="10249" max="10496" width="11.421875" style="31" customWidth="1"/>
    <col min="10497" max="10497" width="18.00390625" style="31" customWidth="1"/>
    <col min="10498" max="10500" width="12.7109375" style="31" bestFit="1" customWidth="1"/>
    <col min="10501" max="10503" width="11.421875" style="31" customWidth="1"/>
    <col min="10504" max="10504" width="18.8515625" style="31" customWidth="1"/>
    <col min="10505" max="10752" width="11.421875" style="31" customWidth="1"/>
    <col min="10753" max="10753" width="18.00390625" style="31" customWidth="1"/>
    <col min="10754" max="10756" width="12.7109375" style="31" bestFit="1" customWidth="1"/>
    <col min="10757" max="10759" width="11.421875" style="31" customWidth="1"/>
    <col min="10760" max="10760" width="18.8515625" style="31" customWidth="1"/>
    <col min="10761" max="11008" width="11.421875" style="31" customWidth="1"/>
    <col min="11009" max="11009" width="18.00390625" style="31" customWidth="1"/>
    <col min="11010" max="11012" width="12.7109375" style="31" bestFit="1" customWidth="1"/>
    <col min="11013" max="11015" width="11.421875" style="31" customWidth="1"/>
    <col min="11016" max="11016" width="18.8515625" style="31" customWidth="1"/>
    <col min="11017" max="11264" width="11.421875" style="31" customWidth="1"/>
    <col min="11265" max="11265" width="18.00390625" style="31" customWidth="1"/>
    <col min="11266" max="11268" width="12.7109375" style="31" bestFit="1" customWidth="1"/>
    <col min="11269" max="11271" width="11.421875" style="31" customWidth="1"/>
    <col min="11272" max="11272" width="18.8515625" style="31" customWidth="1"/>
    <col min="11273" max="11520" width="11.421875" style="31" customWidth="1"/>
    <col min="11521" max="11521" width="18.00390625" style="31" customWidth="1"/>
    <col min="11522" max="11524" width="12.7109375" style="31" bestFit="1" customWidth="1"/>
    <col min="11525" max="11527" width="11.421875" style="31" customWidth="1"/>
    <col min="11528" max="11528" width="18.8515625" style="31" customWidth="1"/>
    <col min="11529" max="11776" width="11.421875" style="31" customWidth="1"/>
    <col min="11777" max="11777" width="18.00390625" style="31" customWidth="1"/>
    <col min="11778" max="11780" width="12.7109375" style="31" bestFit="1" customWidth="1"/>
    <col min="11781" max="11783" width="11.421875" style="31" customWidth="1"/>
    <col min="11784" max="11784" width="18.8515625" style="31" customWidth="1"/>
    <col min="11785" max="12032" width="11.421875" style="31" customWidth="1"/>
    <col min="12033" max="12033" width="18.00390625" style="31" customWidth="1"/>
    <col min="12034" max="12036" width="12.7109375" style="31" bestFit="1" customWidth="1"/>
    <col min="12037" max="12039" width="11.421875" style="31" customWidth="1"/>
    <col min="12040" max="12040" width="18.8515625" style="31" customWidth="1"/>
    <col min="12041" max="12288" width="11.421875" style="31" customWidth="1"/>
    <col min="12289" max="12289" width="18.00390625" style="31" customWidth="1"/>
    <col min="12290" max="12292" width="12.7109375" style="31" bestFit="1" customWidth="1"/>
    <col min="12293" max="12295" width="11.421875" style="31" customWidth="1"/>
    <col min="12296" max="12296" width="18.8515625" style="31" customWidth="1"/>
    <col min="12297" max="12544" width="11.421875" style="31" customWidth="1"/>
    <col min="12545" max="12545" width="18.00390625" style="31" customWidth="1"/>
    <col min="12546" max="12548" width="12.7109375" style="31" bestFit="1" customWidth="1"/>
    <col min="12549" max="12551" width="11.421875" style="31" customWidth="1"/>
    <col min="12552" max="12552" width="18.8515625" style="31" customWidth="1"/>
    <col min="12553" max="12800" width="11.421875" style="31" customWidth="1"/>
    <col min="12801" max="12801" width="18.00390625" style="31" customWidth="1"/>
    <col min="12802" max="12804" width="12.7109375" style="31" bestFit="1" customWidth="1"/>
    <col min="12805" max="12807" width="11.421875" style="31" customWidth="1"/>
    <col min="12808" max="12808" width="18.8515625" style="31" customWidth="1"/>
    <col min="12809" max="13056" width="11.421875" style="31" customWidth="1"/>
    <col min="13057" max="13057" width="18.00390625" style="31" customWidth="1"/>
    <col min="13058" max="13060" width="12.7109375" style="31" bestFit="1" customWidth="1"/>
    <col min="13061" max="13063" width="11.421875" style="31" customWidth="1"/>
    <col min="13064" max="13064" width="18.8515625" style="31" customWidth="1"/>
    <col min="13065" max="13312" width="11.421875" style="31" customWidth="1"/>
    <col min="13313" max="13313" width="18.00390625" style="31" customWidth="1"/>
    <col min="13314" max="13316" width="12.7109375" style="31" bestFit="1" customWidth="1"/>
    <col min="13317" max="13319" width="11.421875" style="31" customWidth="1"/>
    <col min="13320" max="13320" width="18.8515625" style="31" customWidth="1"/>
    <col min="13321" max="13568" width="11.421875" style="31" customWidth="1"/>
    <col min="13569" max="13569" width="18.00390625" style="31" customWidth="1"/>
    <col min="13570" max="13572" width="12.7109375" style="31" bestFit="1" customWidth="1"/>
    <col min="13573" max="13575" width="11.421875" style="31" customWidth="1"/>
    <col min="13576" max="13576" width="18.8515625" style="31" customWidth="1"/>
    <col min="13577" max="13824" width="11.421875" style="31" customWidth="1"/>
    <col min="13825" max="13825" width="18.00390625" style="31" customWidth="1"/>
    <col min="13826" max="13828" width="12.7109375" style="31" bestFit="1" customWidth="1"/>
    <col min="13829" max="13831" width="11.421875" style="31" customWidth="1"/>
    <col min="13832" max="13832" width="18.8515625" style="31" customWidth="1"/>
    <col min="13833" max="14080" width="11.421875" style="31" customWidth="1"/>
    <col min="14081" max="14081" width="18.00390625" style="31" customWidth="1"/>
    <col min="14082" max="14084" width="12.7109375" style="31" bestFit="1" customWidth="1"/>
    <col min="14085" max="14087" width="11.421875" style="31" customWidth="1"/>
    <col min="14088" max="14088" width="18.8515625" style="31" customWidth="1"/>
    <col min="14089" max="14336" width="11.421875" style="31" customWidth="1"/>
    <col min="14337" max="14337" width="18.00390625" style="31" customWidth="1"/>
    <col min="14338" max="14340" width="12.7109375" style="31" bestFit="1" customWidth="1"/>
    <col min="14341" max="14343" width="11.421875" style="31" customWidth="1"/>
    <col min="14344" max="14344" width="18.8515625" style="31" customWidth="1"/>
    <col min="14345" max="14592" width="11.421875" style="31" customWidth="1"/>
    <col min="14593" max="14593" width="18.00390625" style="31" customWidth="1"/>
    <col min="14594" max="14596" width="12.7109375" style="31" bestFit="1" customWidth="1"/>
    <col min="14597" max="14599" width="11.421875" style="31" customWidth="1"/>
    <col min="14600" max="14600" width="18.8515625" style="31" customWidth="1"/>
    <col min="14601" max="14848" width="11.421875" style="31" customWidth="1"/>
    <col min="14849" max="14849" width="18.00390625" style="31" customWidth="1"/>
    <col min="14850" max="14852" width="12.7109375" style="31" bestFit="1" customWidth="1"/>
    <col min="14853" max="14855" width="11.421875" style="31" customWidth="1"/>
    <col min="14856" max="14856" width="18.8515625" style="31" customWidth="1"/>
    <col min="14857" max="15104" width="11.421875" style="31" customWidth="1"/>
    <col min="15105" max="15105" width="18.00390625" style="31" customWidth="1"/>
    <col min="15106" max="15108" width="12.7109375" style="31" bestFit="1" customWidth="1"/>
    <col min="15109" max="15111" width="11.421875" style="31" customWidth="1"/>
    <col min="15112" max="15112" width="18.8515625" style="31" customWidth="1"/>
    <col min="15113" max="15360" width="11.421875" style="31" customWidth="1"/>
    <col min="15361" max="15361" width="18.00390625" style="31" customWidth="1"/>
    <col min="15362" max="15364" width="12.7109375" style="31" bestFit="1" customWidth="1"/>
    <col min="15365" max="15367" width="11.421875" style="31" customWidth="1"/>
    <col min="15368" max="15368" width="18.8515625" style="31" customWidth="1"/>
    <col min="15369" max="15616" width="11.421875" style="31" customWidth="1"/>
    <col min="15617" max="15617" width="18.00390625" style="31" customWidth="1"/>
    <col min="15618" max="15620" width="12.7109375" style="31" bestFit="1" customWidth="1"/>
    <col min="15621" max="15623" width="11.421875" style="31" customWidth="1"/>
    <col min="15624" max="15624" width="18.8515625" style="31" customWidth="1"/>
    <col min="15625" max="15872" width="11.421875" style="31" customWidth="1"/>
    <col min="15873" max="15873" width="18.00390625" style="31" customWidth="1"/>
    <col min="15874" max="15876" width="12.7109375" style="31" bestFit="1" customWidth="1"/>
    <col min="15877" max="15879" width="11.421875" style="31" customWidth="1"/>
    <col min="15880" max="15880" width="18.8515625" style="31" customWidth="1"/>
    <col min="15881" max="16128" width="11.421875" style="31" customWidth="1"/>
    <col min="16129" max="16129" width="18.00390625" style="31" customWidth="1"/>
    <col min="16130" max="16132" width="12.7109375" style="31" bestFit="1" customWidth="1"/>
    <col min="16133" max="16135" width="11.421875" style="31" customWidth="1"/>
    <col min="16136" max="16136" width="18.8515625" style="31" customWidth="1"/>
    <col min="16137" max="16384" width="11.421875" style="31" customWidth="1"/>
  </cols>
  <sheetData>
    <row r="1" ht="15.75">
      <c r="A1" s="29" t="s">
        <v>64</v>
      </c>
    </row>
    <row r="2" ht="15">
      <c r="A2" s="4"/>
    </row>
    <row r="3" spans="1:9" ht="15">
      <c r="A3" s="58" t="s">
        <v>88</v>
      </c>
      <c r="B3" s="58"/>
      <c r="C3" s="58"/>
      <c r="D3" s="58"/>
      <c r="E3" s="58"/>
      <c r="F3" s="58"/>
      <c r="G3" s="58"/>
      <c r="H3" s="58"/>
      <c r="I3" s="58"/>
    </row>
    <row r="4" spans="1:9" ht="15">
      <c r="A4" s="58"/>
      <c r="B4" s="58"/>
      <c r="C4" s="58"/>
      <c r="D4" s="58"/>
      <c r="E4" s="58"/>
      <c r="F4" s="58"/>
      <c r="G4" s="58"/>
      <c r="H4" s="58"/>
      <c r="I4" s="58"/>
    </row>
    <row r="5" ht="15">
      <c r="A5" s="4"/>
    </row>
    <row r="6" ht="15">
      <c r="A6" s="4"/>
    </row>
    <row r="8" spans="2:7" ht="15" customHeight="1">
      <c r="B8" s="65" t="s">
        <v>87</v>
      </c>
      <c r="C8" s="66"/>
      <c r="D8" s="67"/>
      <c r="E8" s="65" t="s">
        <v>23</v>
      </c>
      <c r="F8" s="66"/>
      <c r="G8" s="67"/>
    </row>
    <row r="9" spans="1:7" ht="15" customHeight="1">
      <c r="A9" s="56" t="s">
        <v>0</v>
      </c>
      <c r="B9" s="56" t="s">
        <v>20</v>
      </c>
      <c r="C9" s="56" t="s">
        <v>21</v>
      </c>
      <c r="D9" s="56" t="s">
        <v>19</v>
      </c>
      <c r="E9" s="56" t="s">
        <v>20</v>
      </c>
      <c r="F9" s="56" t="s">
        <v>21</v>
      </c>
      <c r="G9" s="56" t="s">
        <v>19</v>
      </c>
    </row>
    <row r="10" spans="1:7" ht="15.75">
      <c r="A10" s="5" t="s">
        <v>1</v>
      </c>
      <c r="B10" s="8">
        <v>23520</v>
      </c>
      <c r="C10" s="8">
        <v>22144</v>
      </c>
      <c r="D10" s="30">
        <f aca="true" t="shared" si="0" ref="D10:D27">B10+C10</f>
        <v>45664</v>
      </c>
      <c r="E10" s="7"/>
      <c r="F10" s="7"/>
      <c r="G10" s="30"/>
    </row>
    <row r="11" spans="1:7" ht="15.75">
      <c r="A11" s="6" t="s">
        <v>2</v>
      </c>
      <c r="B11" s="8">
        <v>27230</v>
      </c>
      <c r="C11" s="8">
        <v>25717</v>
      </c>
      <c r="D11" s="30">
        <f t="shared" si="0"/>
        <v>52947</v>
      </c>
      <c r="E11" s="7"/>
      <c r="F11" s="7"/>
      <c r="G11" s="30"/>
    </row>
    <row r="12" spans="1:7" ht="15.75">
      <c r="A12" s="6" t="s">
        <v>3</v>
      </c>
      <c r="B12" s="8">
        <v>32577</v>
      </c>
      <c r="C12" s="8">
        <v>31289</v>
      </c>
      <c r="D12" s="30">
        <f t="shared" si="0"/>
        <v>63866</v>
      </c>
      <c r="E12" s="7"/>
      <c r="F12" s="7"/>
      <c r="G12" s="30"/>
    </row>
    <row r="13" spans="1:7" ht="15.75">
      <c r="A13" s="5" t="s">
        <v>4</v>
      </c>
      <c r="B13" s="8">
        <v>22333</v>
      </c>
      <c r="C13" s="8">
        <v>21203</v>
      </c>
      <c r="D13" s="30">
        <f t="shared" si="0"/>
        <v>43536</v>
      </c>
      <c r="E13" s="8">
        <f aca="true" t="shared" si="1" ref="E13:F22">B13</f>
        <v>22333</v>
      </c>
      <c r="F13" s="8">
        <f t="shared" si="1"/>
        <v>21203</v>
      </c>
      <c r="G13" s="30">
        <f aca="true" t="shared" si="2" ref="G13:G28">E13+F13</f>
        <v>43536</v>
      </c>
    </row>
    <row r="14" spans="1:7" ht="15.75">
      <c r="A14" s="5" t="s">
        <v>5</v>
      </c>
      <c r="B14" s="8">
        <v>31655</v>
      </c>
      <c r="C14" s="8">
        <v>30080</v>
      </c>
      <c r="D14" s="30">
        <f t="shared" si="0"/>
        <v>61735</v>
      </c>
      <c r="E14" s="8">
        <f t="shared" si="1"/>
        <v>31655</v>
      </c>
      <c r="F14" s="8">
        <f t="shared" si="1"/>
        <v>30080</v>
      </c>
      <c r="G14" s="30">
        <f t="shared" si="2"/>
        <v>61735</v>
      </c>
    </row>
    <row r="15" spans="1:7" ht="15.75">
      <c r="A15" s="5" t="s">
        <v>6</v>
      </c>
      <c r="B15" s="8">
        <v>34434</v>
      </c>
      <c r="C15" s="8">
        <v>32043</v>
      </c>
      <c r="D15" s="30">
        <f t="shared" si="0"/>
        <v>66477</v>
      </c>
      <c r="E15" s="8">
        <f t="shared" si="1"/>
        <v>34434</v>
      </c>
      <c r="F15" s="8">
        <f t="shared" si="1"/>
        <v>32043</v>
      </c>
      <c r="G15" s="30">
        <f t="shared" si="2"/>
        <v>66477</v>
      </c>
    </row>
    <row r="16" spans="1:7" ht="15.75">
      <c r="A16" s="5" t="s">
        <v>7</v>
      </c>
      <c r="B16" s="8">
        <v>36216</v>
      </c>
      <c r="C16" s="8">
        <v>33942</v>
      </c>
      <c r="D16" s="30">
        <f t="shared" si="0"/>
        <v>70158</v>
      </c>
      <c r="E16" s="8">
        <f t="shared" si="1"/>
        <v>36216</v>
      </c>
      <c r="F16" s="8">
        <f t="shared" si="1"/>
        <v>33942</v>
      </c>
      <c r="G16" s="30">
        <f t="shared" si="2"/>
        <v>70158</v>
      </c>
    </row>
    <row r="17" spans="1:7" ht="15.75">
      <c r="A17" s="5" t="s">
        <v>8</v>
      </c>
      <c r="B17" s="8">
        <v>39824</v>
      </c>
      <c r="C17" s="8">
        <v>38811</v>
      </c>
      <c r="D17" s="30">
        <f t="shared" si="0"/>
        <v>78635</v>
      </c>
      <c r="E17" s="8">
        <f t="shared" si="1"/>
        <v>39824</v>
      </c>
      <c r="F17" s="8">
        <f t="shared" si="1"/>
        <v>38811</v>
      </c>
      <c r="G17" s="30">
        <f t="shared" si="2"/>
        <v>78635</v>
      </c>
    </row>
    <row r="18" spans="1:7" ht="15.75">
      <c r="A18" s="5" t="s">
        <v>9</v>
      </c>
      <c r="B18" s="8">
        <v>41601</v>
      </c>
      <c r="C18" s="8">
        <v>40027</v>
      </c>
      <c r="D18" s="30">
        <f t="shared" si="0"/>
        <v>81628</v>
      </c>
      <c r="E18" s="8">
        <f t="shared" si="1"/>
        <v>41601</v>
      </c>
      <c r="F18" s="8">
        <f t="shared" si="1"/>
        <v>40027</v>
      </c>
      <c r="G18" s="30">
        <f t="shared" si="2"/>
        <v>81628</v>
      </c>
    </row>
    <row r="19" spans="1:7" ht="15.75">
      <c r="A19" s="5" t="s">
        <v>10</v>
      </c>
      <c r="B19" s="8">
        <v>42850</v>
      </c>
      <c r="C19" s="8">
        <v>42141</v>
      </c>
      <c r="D19" s="30">
        <f t="shared" si="0"/>
        <v>84991</v>
      </c>
      <c r="E19" s="8">
        <f t="shared" si="1"/>
        <v>42850</v>
      </c>
      <c r="F19" s="8">
        <f t="shared" si="1"/>
        <v>42141</v>
      </c>
      <c r="G19" s="30">
        <f t="shared" si="2"/>
        <v>84991</v>
      </c>
    </row>
    <row r="20" spans="1:7" ht="15.75">
      <c r="A20" s="5" t="s">
        <v>11</v>
      </c>
      <c r="B20" s="8">
        <v>44003</v>
      </c>
      <c r="C20" s="8">
        <v>42459</v>
      </c>
      <c r="D20" s="30">
        <f t="shared" si="0"/>
        <v>86462</v>
      </c>
      <c r="E20" s="8">
        <f t="shared" si="1"/>
        <v>44003</v>
      </c>
      <c r="F20" s="8">
        <f t="shared" si="1"/>
        <v>42459</v>
      </c>
      <c r="G20" s="30">
        <f t="shared" si="2"/>
        <v>86462</v>
      </c>
    </row>
    <row r="21" spans="1:7" ht="15.75">
      <c r="A21" s="5" t="s">
        <v>12</v>
      </c>
      <c r="B21" s="8">
        <v>39000</v>
      </c>
      <c r="C21" s="8">
        <v>36520</v>
      </c>
      <c r="D21" s="30">
        <f t="shared" si="0"/>
        <v>75520</v>
      </c>
      <c r="E21" s="8">
        <f t="shared" si="1"/>
        <v>39000</v>
      </c>
      <c r="F21" s="8">
        <f t="shared" si="1"/>
        <v>36520</v>
      </c>
      <c r="G21" s="30">
        <f t="shared" si="2"/>
        <v>75520</v>
      </c>
    </row>
    <row r="22" spans="1:7" ht="15.75">
      <c r="A22" s="5" t="s">
        <v>13</v>
      </c>
      <c r="B22" s="8">
        <v>30278</v>
      </c>
      <c r="C22" s="8">
        <v>28963</v>
      </c>
      <c r="D22" s="30">
        <f t="shared" si="0"/>
        <v>59241</v>
      </c>
      <c r="E22" s="8">
        <f t="shared" si="1"/>
        <v>30278</v>
      </c>
      <c r="F22" s="8">
        <f t="shared" si="1"/>
        <v>28963</v>
      </c>
      <c r="G22" s="30">
        <f t="shared" si="2"/>
        <v>59241</v>
      </c>
    </row>
    <row r="23" spans="1:7" ht="15.75">
      <c r="A23" s="5" t="s">
        <v>14</v>
      </c>
      <c r="B23" s="8">
        <v>25455</v>
      </c>
      <c r="C23" s="8">
        <v>26790</v>
      </c>
      <c r="D23" s="30">
        <f t="shared" si="0"/>
        <v>52245</v>
      </c>
      <c r="E23" s="7"/>
      <c r="F23" s="7"/>
      <c r="G23" s="30"/>
    </row>
    <row r="24" spans="1:7" ht="15.75">
      <c r="A24" s="5" t="s">
        <v>15</v>
      </c>
      <c r="B24" s="8">
        <v>21813</v>
      </c>
      <c r="C24" s="8">
        <v>25049</v>
      </c>
      <c r="D24" s="30">
        <f t="shared" si="0"/>
        <v>46862</v>
      </c>
      <c r="E24" s="7"/>
      <c r="F24" s="7"/>
      <c r="G24" s="30"/>
    </row>
    <row r="25" spans="1:7" ht="15.75">
      <c r="A25" s="5" t="s">
        <v>16</v>
      </c>
      <c r="B25" s="8">
        <v>17811</v>
      </c>
      <c r="C25" s="8">
        <v>23431</v>
      </c>
      <c r="D25" s="30">
        <f t="shared" si="0"/>
        <v>41242</v>
      </c>
      <c r="E25" s="7"/>
      <c r="F25" s="7"/>
      <c r="G25" s="30"/>
    </row>
    <row r="26" spans="1:7" ht="15.75">
      <c r="A26" s="5" t="s">
        <v>17</v>
      </c>
      <c r="B26" s="8">
        <v>18745</v>
      </c>
      <c r="C26" s="8">
        <v>28073</v>
      </c>
      <c r="D26" s="30">
        <f t="shared" si="0"/>
        <v>46818</v>
      </c>
      <c r="E26" s="7"/>
      <c r="F26" s="7"/>
      <c r="G26" s="30"/>
    </row>
    <row r="27" spans="1:7" ht="15.75">
      <c r="A27" s="5" t="s">
        <v>18</v>
      </c>
      <c r="B27" s="8">
        <v>9894</v>
      </c>
      <c r="C27" s="8">
        <v>19857</v>
      </c>
      <c r="D27" s="30">
        <f t="shared" si="0"/>
        <v>29751</v>
      </c>
      <c r="E27" s="7"/>
      <c r="F27" s="7"/>
      <c r="G27" s="30"/>
    </row>
    <row r="28" spans="1:7" ht="15.75">
      <c r="A28" s="5" t="s">
        <v>19</v>
      </c>
      <c r="B28" s="30">
        <f>SUM(B10:B27)</f>
        <v>539239</v>
      </c>
      <c r="C28" s="30">
        <f>SUM(C10:C27)</f>
        <v>548539</v>
      </c>
      <c r="D28" s="30">
        <f>SUM(D10:D27)</f>
        <v>1087778</v>
      </c>
      <c r="E28" s="30">
        <f>SUM(E10:E27)</f>
        <v>362194</v>
      </c>
      <c r="F28" s="30">
        <f>SUM(F10:F27)</f>
        <v>346189</v>
      </c>
      <c r="G28" s="30">
        <f t="shared" si="2"/>
        <v>708383</v>
      </c>
    </row>
    <row r="33" ht="15">
      <c r="A33" s="21"/>
    </row>
    <row r="34" spans="1:4" ht="15.75">
      <c r="A34" s="29"/>
      <c r="B34" s="29"/>
      <c r="C34" s="29"/>
      <c r="D34" s="29"/>
    </row>
    <row r="35" spans="1:5" ht="15">
      <c r="A35" s="44"/>
      <c r="B35" s="44"/>
      <c r="C35" s="44"/>
      <c r="D35" s="44"/>
      <c r="E35" s="45"/>
    </row>
    <row r="36" spans="1:5" ht="15.75" customHeight="1">
      <c r="A36" s="43"/>
      <c r="B36" s="43"/>
      <c r="C36" s="43"/>
      <c r="D36" s="43"/>
      <c r="E36" s="45"/>
    </row>
    <row r="37" spans="1:5" ht="15.75" customHeight="1">
      <c r="A37" s="43"/>
      <c r="B37" s="43"/>
      <c r="C37" s="43"/>
      <c r="D37" s="43"/>
      <c r="E37" s="45"/>
    </row>
    <row r="38" spans="1:5" ht="15.75" customHeight="1">
      <c r="A38" s="43"/>
      <c r="B38" s="43"/>
      <c r="C38" s="43"/>
      <c r="D38" s="43"/>
      <c r="E38" s="45"/>
    </row>
    <row r="39" spans="1:5" ht="15.75" customHeight="1">
      <c r="A39" s="43"/>
      <c r="B39" s="43"/>
      <c r="C39" s="43"/>
      <c r="D39" s="43"/>
      <c r="E39" s="45"/>
    </row>
    <row r="40" spans="1:5" ht="15.75" customHeight="1">
      <c r="A40" s="43"/>
      <c r="B40" s="43"/>
      <c r="C40" s="43"/>
      <c r="D40" s="43"/>
      <c r="E40" s="45"/>
    </row>
    <row r="41" spans="1:5" ht="15.75" customHeight="1">
      <c r="A41" s="43"/>
      <c r="B41" s="43"/>
      <c r="C41" s="43"/>
      <c r="D41" s="43"/>
      <c r="E41" s="45"/>
    </row>
    <row r="42" spans="1:5" ht="15.75" customHeight="1">
      <c r="A42" s="43"/>
      <c r="B42" s="43"/>
      <c r="C42" s="43"/>
      <c r="D42" s="43"/>
      <c r="E42" s="45"/>
    </row>
    <row r="43" spans="1:5" ht="15.75" customHeight="1">
      <c r="A43" s="43"/>
      <c r="B43" s="43"/>
      <c r="C43" s="43"/>
      <c r="D43" s="43"/>
      <c r="E43" s="45"/>
    </row>
    <row r="44" spans="1:5" ht="15.75" customHeight="1">
      <c r="A44" s="43"/>
      <c r="B44" s="43"/>
      <c r="C44" s="43"/>
      <c r="D44" s="43"/>
      <c r="E44" s="45"/>
    </row>
    <row r="45" spans="1:5" ht="15">
      <c r="A45" s="45"/>
      <c r="B45" s="45"/>
      <c r="C45" s="45"/>
      <c r="D45" s="45"/>
      <c r="E45" s="45"/>
    </row>
    <row r="46" spans="1:5" ht="15">
      <c r="A46" s="45"/>
      <c r="B46" s="45"/>
      <c r="C46" s="45"/>
      <c r="D46" s="45"/>
      <c r="E46" s="45"/>
    </row>
    <row r="47" spans="1:5" ht="15">
      <c r="A47" s="45"/>
      <c r="B47" s="45"/>
      <c r="C47" s="45"/>
      <c r="D47" s="45"/>
      <c r="E47" s="45"/>
    </row>
  </sheetData>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heetViews>
  <sheetFormatPr defaultColWidth="11.421875" defaultRowHeight="15"/>
  <cols>
    <col min="1" max="1" width="16.00390625" style="31" customWidth="1"/>
    <col min="2" max="6" width="12.7109375" style="31" bestFit="1" customWidth="1"/>
    <col min="7" max="7" width="14.421875" style="31" customWidth="1"/>
    <col min="8" max="9" width="11.421875" style="37" customWidth="1"/>
    <col min="10" max="256" width="11.421875" style="31" customWidth="1"/>
    <col min="257" max="257" width="16.00390625" style="31" customWidth="1"/>
    <col min="258" max="262" width="12.7109375" style="31" bestFit="1" customWidth="1"/>
    <col min="263" max="263" width="14.421875" style="31" customWidth="1"/>
    <col min="264" max="512" width="11.421875" style="31" customWidth="1"/>
    <col min="513" max="513" width="16.00390625" style="31" customWidth="1"/>
    <col min="514" max="518" width="12.7109375" style="31" bestFit="1" customWidth="1"/>
    <col min="519" max="519" width="14.421875" style="31" customWidth="1"/>
    <col min="520" max="768" width="11.421875" style="31" customWidth="1"/>
    <col min="769" max="769" width="16.00390625" style="31" customWidth="1"/>
    <col min="770" max="774" width="12.7109375" style="31" bestFit="1" customWidth="1"/>
    <col min="775" max="775" width="14.421875" style="31" customWidth="1"/>
    <col min="776" max="1024" width="11.421875" style="31" customWidth="1"/>
    <col min="1025" max="1025" width="16.00390625" style="31" customWidth="1"/>
    <col min="1026" max="1030" width="12.7109375" style="31" bestFit="1" customWidth="1"/>
    <col min="1031" max="1031" width="14.421875" style="31" customWidth="1"/>
    <col min="1032" max="1280" width="11.421875" style="31" customWidth="1"/>
    <col min="1281" max="1281" width="16.00390625" style="31" customWidth="1"/>
    <col min="1282" max="1286" width="12.7109375" style="31" bestFit="1" customWidth="1"/>
    <col min="1287" max="1287" width="14.421875" style="31" customWidth="1"/>
    <col min="1288" max="1536" width="11.421875" style="31" customWidth="1"/>
    <col min="1537" max="1537" width="16.00390625" style="31" customWidth="1"/>
    <col min="1538" max="1542" width="12.7109375" style="31" bestFit="1" customWidth="1"/>
    <col min="1543" max="1543" width="14.421875" style="31" customWidth="1"/>
    <col min="1544" max="1792" width="11.421875" style="31" customWidth="1"/>
    <col min="1793" max="1793" width="16.00390625" style="31" customWidth="1"/>
    <col min="1794" max="1798" width="12.7109375" style="31" bestFit="1" customWidth="1"/>
    <col min="1799" max="1799" width="14.421875" style="31" customWidth="1"/>
    <col min="1800" max="2048" width="11.421875" style="31" customWidth="1"/>
    <col min="2049" max="2049" width="16.00390625" style="31" customWidth="1"/>
    <col min="2050" max="2054" width="12.7109375" style="31" bestFit="1" customWidth="1"/>
    <col min="2055" max="2055" width="14.421875" style="31" customWidth="1"/>
    <col min="2056" max="2304" width="11.421875" style="31" customWidth="1"/>
    <col min="2305" max="2305" width="16.00390625" style="31" customWidth="1"/>
    <col min="2306" max="2310" width="12.7109375" style="31" bestFit="1" customWidth="1"/>
    <col min="2311" max="2311" width="14.421875" style="31" customWidth="1"/>
    <col min="2312" max="2560" width="11.421875" style="31" customWidth="1"/>
    <col min="2561" max="2561" width="16.00390625" style="31" customWidth="1"/>
    <col min="2562" max="2566" width="12.7109375" style="31" bestFit="1" customWidth="1"/>
    <col min="2567" max="2567" width="14.421875" style="31" customWidth="1"/>
    <col min="2568" max="2816" width="11.421875" style="31" customWidth="1"/>
    <col min="2817" max="2817" width="16.00390625" style="31" customWidth="1"/>
    <col min="2818" max="2822" width="12.7109375" style="31" bestFit="1" customWidth="1"/>
    <col min="2823" max="2823" width="14.421875" style="31" customWidth="1"/>
    <col min="2824" max="3072" width="11.421875" style="31" customWidth="1"/>
    <col min="3073" max="3073" width="16.00390625" style="31" customWidth="1"/>
    <col min="3074" max="3078" width="12.7109375" style="31" bestFit="1" customWidth="1"/>
    <col min="3079" max="3079" width="14.421875" style="31" customWidth="1"/>
    <col min="3080" max="3328" width="11.421875" style="31" customWidth="1"/>
    <col min="3329" max="3329" width="16.00390625" style="31" customWidth="1"/>
    <col min="3330" max="3334" width="12.7109375" style="31" bestFit="1" customWidth="1"/>
    <col min="3335" max="3335" width="14.421875" style="31" customWidth="1"/>
    <col min="3336" max="3584" width="11.421875" style="31" customWidth="1"/>
    <col min="3585" max="3585" width="16.00390625" style="31" customWidth="1"/>
    <col min="3586" max="3590" width="12.7109375" style="31" bestFit="1" customWidth="1"/>
    <col min="3591" max="3591" width="14.421875" style="31" customWidth="1"/>
    <col min="3592" max="3840" width="11.421875" style="31" customWidth="1"/>
    <col min="3841" max="3841" width="16.00390625" style="31" customWidth="1"/>
    <col min="3842" max="3846" width="12.7109375" style="31" bestFit="1" customWidth="1"/>
    <col min="3847" max="3847" width="14.421875" style="31" customWidth="1"/>
    <col min="3848" max="4096" width="11.421875" style="31" customWidth="1"/>
    <col min="4097" max="4097" width="16.00390625" style="31" customWidth="1"/>
    <col min="4098" max="4102" width="12.7109375" style="31" bestFit="1" customWidth="1"/>
    <col min="4103" max="4103" width="14.421875" style="31" customWidth="1"/>
    <col min="4104" max="4352" width="11.421875" style="31" customWidth="1"/>
    <col min="4353" max="4353" width="16.00390625" style="31" customWidth="1"/>
    <col min="4354" max="4358" width="12.7109375" style="31" bestFit="1" customWidth="1"/>
    <col min="4359" max="4359" width="14.421875" style="31" customWidth="1"/>
    <col min="4360" max="4608" width="11.421875" style="31" customWidth="1"/>
    <col min="4609" max="4609" width="16.00390625" style="31" customWidth="1"/>
    <col min="4610" max="4614" width="12.7109375" style="31" bestFit="1" customWidth="1"/>
    <col min="4615" max="4615" width="14.421875" style="31" customWidth="1"/>
    <col min="4616" max="4864" width="11.421875" style="31" customWidth="1"/>
    <col min="4865" max="4865" width="16.00390625" style="31" customWidth="1"/>
    <col min="4866" max="4870" width="12.7109375" style="31" bestFit="1" customWidth="1"/>
    <col min="4871" max="4871" width="14.421875" style="31" customWidth="1"/>
    <col min="4872" max="5120" width="11.421875" style="31" customWidth="1"/>
    <col min="5121" max="5121" width="16.00390625" style="31" customWidth="1"/>
    <col min="5122" max="5126" width="12.7109375" style="31" bestFit="1" customWidth="1"/>
    <col min="5127" max="5127" width="14.421875" style="31" customWidth="1"/>
    <col min="5128" max="5376" width="11.421875" style="31" customWidth="1"/>
    <col min="5377" max="5377" width="16.00390625" style="31" customWidth="1"/>
    <col min="5378" max="5382" width="12.7109375" style="31" bestFit="1" customWidth="1"/>
    <col min="5383" max="5383" width="14.421875" style="31" customWidth="1"/>
    <col min="5384" max="5632" width="11.421875" style="31" customWidth="1"/>
    <col min="5633" max="5633" width="16.00390625" style="31" customWidth="1"/>
    <col min="5634" max="5638" width="12.7109375" style="31" bestFit="1" customWidth="1"/>
    <col min="5639" max="5639" width="14.421875" style="31" customWidth="1"/>
    <col min="5640" max="5888" width="11.421875" style="31" customWidth="1"/>
    <col min="5889" max="5889" width="16.00390625" style="31" customWidth="1"/>
    <col min="5890" max="5894" width="12.7109375" style="31" bestFit="1" customWidth="1"/>
    <col min="5895" max="5895" width="14.421875" style="31" customWidth="1"/>
    <col min="5896" max="6144" width="11.421875" style="31" customWidth="1"/>
    <col min="6145" max="6145" width="16.00390625" style="31" customWidth="1"/>
    <col min="6146" max="6150" width="12.7109375" style="31" bestFit="1" customWidth="1"/>
    <col min="6151" max="6151" width="14.421875" style="31" customWidth="1"/>
    <col min="6152" max="6400" width="11.421875" style="31" customWidth="1"/>
    <col min="6401" max="6401" width="16.00390625" style="31" customWidth="1"/>
    <col min="6402" max="6406" width="12.7109375" style="31" bestFit="1" customWidth="1"/>
    <col min="6407" max="6407" width="14.421875" style="31" customWidth="1"/>
    <col min="6408" max="6656" width="11.421875" style="31" customWidth="1"/>
    <col min="6657" max="6657" width="16.00390625" style="31" customWidth="1"/>
    <col min="6658" max="6662" width="12.7109375" style="31" bestFit="1" customWidth="1"/>
    <col min="6663" max="6663" width="14.421875" style="31" customWidth="1"/>
    <col min="6664" max="6912" width="11.421875" style="31" customWidth="1"/>
    <col min="6913" max="6913" width="16.00390625" style="31" customWidth="1"/>
    <col min="6914" max="6918" width="12.7109375" style="31" bestFit="1" customWidth="1"/>
    <col min="6919" max="6919" width="14.421875" style="31" customWidth="1"/>
    <col min="6920" max="7168" width="11.421875" style="31" customWidth="1"/>
    <col min="7169" max="7169" width="16.00390625" style="31" customWidth="1"/>
    <col min="7170" max="7174" width="12.7109375" style="31" bestFit="1" customWidth="1"/>
    <col min="7175" max="7175" width="14.421875" style="31" customWidth="1"/>
    <col min="7176" max="7424" width="11.421875" style="31" customWidth="1"/>
    <col min="7425" max="7425" width="16.00390625" style="31" customWidth="1"/>
    <col min="7426" max="7430" width="12.7109375" style="31" bestFit="1" customWidth="1"/>
    <col min="7431" max="7431" width="14.421875" style="31" customWidth="1"/>
    <col min="7432" max="7680" width="11.421875" style="31" customWidth="1"/>
    <col min="7681" max="7681" width="16.00390625" style="31" customWidth="1"/>
    <col min="7682" max="7686" width="12.7109375" style="31" bestFit="1" customWidth="1"/>
    <col min="7687" max="7687" width="14.421875" style="31" customWidth="1"/>
    <col min="7688" max="7936" width="11.421875" style="31" customWidth="1"/>
    <col min="7937" max="7937" width="16.00390625" style="31" customWidth="1"/>
    <col min="7938" max="7942" width="12.7109375" style="31" bestFit="1" customWidth="1"/>
    <col min="7943" max="7943" width="14.421875" style="31" customWidth="1"/>
    <col min="7944" max="8192" width="11.421875" style="31" customWidth="1"/>
    <col min="8193" max="8193" width="16.00390625" style="31" customWidth="1"/>
    <col min="8194" max="8198" width="12.7109375" style="31" bestFit="1" customWidth="1"/>
    <col min="8199" max="8199" width="14.421875" style="31" customWidth="1"/>
    <col min="8200" max="8448" width="11.421875" style="31" customWidth="1"/>
    <col min="8449" max="8449" width="16.00390625" style="31" customWidth="1"/>
    <col min="8450" max="8454" width="12.7109375" style="31" bestFit="1" customWidth="1"/>
    <col min="8455" max="8455" width="14.421875" style="31" customWidth="1"/>
    <col min="8456" max="8704" width="11.421875" style="31" customWidth="1"/>
    <col min="8705" max="8705" width="16.00390625" style="31" customWidth="1"/>
    <col min="8706" max="8710" width="12.7109375" style="31" bestFit="1" customWidth="1"/>
    <col min="8711" max="8711" width="14.421875" style="31" customWidth="1"/>
    <col min="8712" max="8960" width="11.421875" style="31" customWidth="1"/>
    <col min="8961" max="8961" width="16.00390625" style="31" customWidth="1"/>
    <col min="8962" max="8966" width="12.7109375" style="31" bestFit="1" customWidth="1"/>
    <col min="8967" max="8967" width="14.421875" style="31" customWidth="1"/>
    <col min="8968" max="9216" width="11.421875" style="31" customWidth="1"/>
    <col min="9217" max="9217" width="16.00390625" style="31" customWidth="1"/>
    <col min="9218" max="9222" width="12.7109375" style="31" bestFit="1" customWidth="1"/>
    <col min="9223" max="9223" width="14.421875" style="31" customWidth="1"/>
    <col min="9224" max="9472" width="11.421875" style="31" customWidth="1"/>
    <col min="9473" max="9473" width="16.00390625" style="31" customWidth="1"/>
    <col min="9474" max="9478" width="12.7109375" style="31" bestFit="1" customWidth="1"/>
    <col min="9479" max="9479" width="14.421875" style="31" customWidth="1"/>
    <col min="9480" max="9728" width="11.421875" style="31" customWidth="1"/>
    <col min="9729" max="9729" width="16.00390625" style="31" customWidth="1"/>
    <col min="9730" max="9734" width="12.7109375" style="31" bestFit="1" customWidth="1"/>
    <col min="9735" max="9735" width="14.421875" style="31" customWidth="1"/>
    <col min="9736" max="9984" width="11.421875" style="31" customWidth="1"/>
    <col min="9985" max="9985" width="16.00390625" style="31" customWidth="1"/>
    <col min="9986" max="9990" width="12.7109375" style="31" bestFit="1" customWidth="1"/>
    <col min="9991" max="9991" width="14.421875" style="31" customWidth="1"/>
    <col min="9992" max="10240" width="11.421875" style="31" customWidth="1"/>
    <col min="10241" max="10241" width="16.00390625" style="31" customWidth="1"/>
    <col min="10242" max="10246" width="12.7109375" style="31" bestFit="1" customWidth="1"/>
    <col min="10247" max="10247" width="14.421875" style="31" customWidth="1"/>
    <col min="10248" max="10496" width="11.421875" style="31" customWidth="1"/>
    <col min="10497" max="10497" width="16.00390625" style="31" customWidth="1"/>
    <col min="10498" max="10502" width="12.7109375" style="31" bestFit="1" customWidth="1"/>
    <col min="10503" max="10503" width="14.421875" style="31" customWidth="1"/>
    <col min="10504" max="10752" width="11.421875" style="31" customWidth="1"/>
    <col min="10753" max="10753" width="16.00390625" style="31" customWidth="1"/>
    <col min="10754" max="10758" width="12.7109375" style="31" bestFit="1" customWidth="1"/>
    <col min="10759" max="10759" width="14.421875" style="31" customWidth="1"/>
    <col min="10760" max="11008" width="11.421875" style="31" customWidth="1"/>
    <col min="11009" max="11009" width="16.00390625" style="31" customWidth="1"/>
    <col min="11010" max="11014" width="12.7109375" style="31" bestFit="1" customWidth="1"/>
    <col min="11015" max="11015" width="14.421875" style="31" customWidth="1"/>
    <col min="11016" max="11264" width="11.421875" style="31" customWidth="1"/>
    <col min="11265" max="11265" width="16.00390625" style="31" customWidth="1"/>
    <col min="11266" max="11270" width="12.7109375" style="31" bestFit="1" customWidth="1"/>
    <col min="11271" max="11271" width="14.421875" style="31" customWidth="1"/>
    <col min="11272" max="11520" width="11.421875" style="31" customWidth="1"/>
    <col min="11521" max="11521" width="16.00390625" style="31" customWidth="1"/>
    <col min="11522" max="11526" width="12.7109375" style="31" bestFit="1" customWidth="1"/>
    <col min="11527" max="11527" width="14.421875" style="31" customWidth="1"/>
    <col min="11528" max="11776" width="11.421875" style="31" customWidth="1"/>
    <col min="11777" max="11777" width="16.00390625" style="31" customWidth="1"/>
    <col min="11778" max="11782" width="12.7109375" style="31" bestFit="1" customWidth="1"/>
    <col min="11783" max="11783" width="14.421875" style="31" customWidth="1"/>
    <col min="11784" max="12032" width="11.421875" style="31" customWidth="1"/>
    <col min="12033" max="12033" width="16.00390625" style="31" customWidth="1"/>
    <col min="12034" max="12038" width="12.7109375" style="31" bestFit="1" customWidth="1"/>
    <col min="12039" max="12039" width="14.421875" style="31" customWidth="1"/>
    <col min="12040" max="12288" width="11.421875" style="31" customWidth="1"/>
    <col min="12289" max="12289" width="16.00390625" style="31" customWidth="1"/>
    <col min="12290" max="12294" width="12.7109375" style="31" bestFit="1" customWidth="1"/>
    <col min="12295" max="12295" width="14.421875" style="31" customWidth="1"/>
    <col min="12296" max="12544" width="11.421875" style="31" customWidth="1"/>
    <col min="12545" max="12545" width="16.00390625" style="31" customWidth="1"/>
    <col min="12546" max="12550" width="12.7109375" style="31" bestFit="1" customWidth="1"/>
    <col min="12551" max="12551" width="14.421875" style="31" customWidth="1"/>
    <col min="12552" max="12800" width="11.421875" style="31" customWidth="1"/>
    <col min="12801" max="12801" width="16.00390625" style="31" customWidth="1"/>
    <col min="12802" max="12806" width="12.7109375" style="31" bestFit="1" customWidth="1"/>
    <col min="12807" max="12807" width="14.421875" style="31" customWidth="1"/>
    <col min="12808" max="13056" width="11.421875" style="31" customWidth="1"/>
    <col min="13057" max="13057" width="16.00390625" style="31" customWidth="1"/>
    <col min="13058" max="13062" width="12.7109375" style="31" bestFit="1" customWidth="1"/>
    <col min="13063" max="13063" width="14.421875" style="31" customWidth="1"/>
    <col min="13064" max="13312" width="11.421875" style="31" customWidth="1"/>
    <col min="13313" max="13313" width="16.00390625" style="31" customWidth="1"/>
    <col min="13314" max="13318" width="12.7109375" style="31" bestFit="1" customWidth="1"/>
    <col min="13319" max="13319" width="14.421875" style="31" customWidth="1"/>
    <col min="13320" max="13568" width="11.421875" style="31" customWidth="1"/>
    <col min="13569" max="13569" width="16.00390625" style="31" customWidth="1"/>
    <col min="13570" max="13574" width="12.7109375" style="31" bestFit="1" customWidth="1"/>
    <col min="13575" max="13575" width="14.421875" style="31" customWidth="1"/>
    <col min="13576" max="13824" width="11.421875" style="31" customWidth="1"/>
    <col min="13825" max="13825" width="16.00390625" style="31" customWidth="1"/>
    <col min="13826" max="13830" width="12.7109375" style="31" bestFit="1" customWidth="1"/>
    <col min="13831" max="13831" width="14.421875" style="31" customWidth="1"/>
    <col min="13832" max="14080" width="11.421875" style="31" customWidth="1"/>
    <col min="14081" max="14081" width="16.00390625" style="31" customWidth="1"/>
    <col min="14082" max="14086" width="12.7109375" style="31" bestFit="1" customWidth="1"/>
    <col min="14087" max="14087" width="14.421875" style="31" customWidth="1"/>
    <col min="14088" max="14336" width="11.421875" style="31" customWidth="1"/>
    <col min="14337" max="14337" width="16.00390625" style="31" customWidth="1"/>
    <col min="14338" max="14342" width="12.7109375" style="31" bestFit="1" customWidth="1"/>
    <col min="14343" max="14343" width="14.421875" style="31" customWidth="1"/>
    <col min="14344" max="14592" width="11.421875" style="31" customWidth="1"/>
    <col min="14593" max="14593" width="16.00390625" style="31" customWidth="1"/>
    <col min="14594" max="14598" width="12.7109375" style="31" bestFit="1" customWidth="1"/>
    <col min="14599" max="14599" width="14.421875" style="31" customWidth="1"/>
    <col min="14600" max="14848" width="11.421875" style="31" customWidth="1"/>
    <col min="14849" max="14849" width="16.00390625" style="31" customWidth="1"/>
    <col min="14850" max="14854" width="12.7109375" style="31" bestFit="1" customWidth="1"/>
    <col min="14855" max="14855" width="14.421875" style="31" customWidth="1"/>
    <col min="14856" max="15104" width="11.421875" style="31" customWidth="1"/>
    <col min="15105" max="15105" width="16.00390625" style="31" customWidth="1"/>
    <col min="15106" max="15110" width="12.7109375" style="31" bestFit="1" customWidth="1"/>
    <col min="15111" max="15111" width="14.421875" style="31" customWidth="1"/>
    <col min="15112" max="15360" width="11.421875" style="31" customWidth="1"/>
    <col min="15361" max="15361" width="16.00390625" style="31" customWidth="1"/>
    <col min="15362" max="15366" width="12.7109375" style="31" bestFit="1" customWidth="1"/>
    <col min="15367" max="15367" width="14.421875" style="31" customWidth="1"/>
    <col min="15368" max="15616" width="11.421875" style="31" customWidth="1"/>
    <col min="15617" max="15617" width="16.00390625" style="31" customWidth="1"/>
    <col min="15618" max="15622" width="12.7109375" style="31" bestFit="1" customWidth="1"/>
    <col min="15623" max="15623" width="14.421875" style="31" customWidth="1"/>
    <col min="15624" max="15872" width="11.421875" style="31" customWidth="1"/>
    <col min="15873" max="15873" width="16.00390625" style="31" customWidth="1"/>
    <col min="15874" max="15878" width="12.7109375" style="31" bestFit="1" customWidth="1"/>
    <col min="15879" max="15879" width="14.421875" style="31" customWidth="1"/>
    <col min="15880" max="16128" width="11.421875" style="31" customWidth="1"/>
    <col min="16129" max="16129" width="16.00390625" style="31" customWidth="1"/>
    <col min="16130" max="16134" width="12.7109375" style="31" bestFit="1" customWidth="1"/>
    <col min="16135" max="16135" width="14.421875" style="31" customWidth="1"/>
    <col min="16136" max="16384" width="11.421875" style="31" customWidth="1"/>
  </cols>
  <sheetData>
    <row r="1" ht="15.75">
      <c r="A1" s="29" t="s">
        <v>64</v>
      </c>
    </row>
    <row r="2" ht="15">
      <c r="A2" s="4"/>
    </row>
    <row r="3" spans="1:9" ht="15">
      <c r="A3" s="58" t="s">
        <v>89</v>
      </c>
      <c r="B3" s="58"/>
      <c r="C3" s="58"/>
      <c r="D3" s="58"/>
      <c r="E3" s="58"/>
      <c r="F3" s="58"/>
      <c r="G3" s="58"/>
      <c r="H3" s="58"/>
      <c r="I3" s="58"/>
    </row>
    <row r="4" spans="1:9" ht="15">
      <c r="A4" s="58"/>
      <c r="B4" s="58"/>
      <c r="C4" s="58"/>
      <c r="D4" s="58"/>
      <c r="E4" s="58"/>
      <c r="F4" s="58"/>
      <c r="G4" s="58"/>
      <c r="H4" s="58"/>
      <c r="I4" s="58"/>
    </row>
    <row r="5" ht="15">
      <c r="A5" s="4"/>
    </row>
    <row r="7" spans="2:7" ht="15">
      <c r="B7" s="65" t="s">
        <v>87</v>
      </c>
      <c r="C7" s="66"/>
      <c r="D7" s="67"/>
      <c r="E7" s="65" t="s">
        <v>23</v>
      </c>
      <c r="F7" s="66"/>
      <c r="G7" s="67"/>
    </row>
    <row r="8" spans="1:7" ht="15">
      <c r="A8" s="56" t="s">
        <v>0</v>
      </c>
      <c r="B8" s="56" t="s">
        <v>20</v>
      </c>
      <c r="C8" s="56" t="s">
        <v>21</v>
      </c>
      <c r="D8" s="56" t="s">
        <v>19</v>
      </c>
      <c r="E8" s="56" t="s">
        <v>20</v>
      </c>
      <c r="F8" s="56" t="s">
        <v>22</v>
      </c>
      <c r="G8" s="56" t="s">
        <v>19</v>
      </c>
    </row>
    <row r="9" spans="1:7" ht="15.75">
      <c r="A9" s="5" t="s">
        <v>1</v>
      </c>
      <c r="B9" s="8">
        <v>1118620</v>
      </c>
      <c r="C9" s="8">
        <v>1055871</v>
      </c>
      <c r="D9" s="30">
        <f aca="true" t="shared" si="0" ref="D9:D26">B9+C9</f>
        <v>2174491</v>
      </c>
      <c r="E9" s="7"/>
      <c r="F9" s="7"/>
      <c r="G9" s="30"/>
    </row>
    <row r="10" spans="1:7" ht="15.75">
      <c r="A10" s="6" t="s">
        <v>2</v>
      </c>
      <c r="B10" s="8">
        <v>1274793</v>
      </c>
      <c r="C10" s="8">
        <v>1202680</v>
      </c>
      <c r="D10" s="30">
        <f t="shared" si="0"/>
        <v>2477473</v>
      </c>
      <c r="E10" s="7"/>
      <c r="F10" s="7"/>
      <c r="G10" s="30"/>
    </row>
    <row r="11" spans="1:7" ht="15.75">
      <c r="A11" s="6" t="s">
        <v>3</v>
      </c>
      <c r="B11" s="8">
        <v>1431504</v>
      </c>
      <c r="C11" s="8">
        <v>1359729</v>
      </c>
      <c r="D11" s="30">
        <f t="shared" si="0"/>
        <v>2791233</v>
      </c>
      <c r="E11" s="7"/>
      <c r="F11" s="7"/>
      <c r="G11" s="30"/>
    </row>
    <row r="12" spans="1:7" ht="15.75">
      <c r="A12" s="5" t="s">
        <v>4</v>
      </c>
      <c r="B12" s="8">
        <v>890774</v>
      </c>
      <c r="C12" s="8">
        <v>840761</v>
      </c>
      <c r="D12" s="30">
        <f t="shared" si="0"/>
        <v>1731535</v>
      </c>
      <c r="E12" s="8">
        <f aca="true" t="shared" si="1" ref="E12:F21">B12</f>
        <v>890774</v>
      </c>
      <c r="F12" s="8">
        <f t="shared" si="1"/>
        <v>840761</v>
      </c>
      <c r="G12" s="30">
        <f aca="true" t="shared" si="2" ref="G12:G27">E12+F12</f>
        <v>1731535</v>
      </c>
    </row>
    <row r="13" spans="1:7" ht="15.75">
      <c r="A13" s="5" t="s">
        <v>5</v>
      </c>
      <c r="B13" s="8">
        <v>1181459</v>
      </c>
      <c r="C13" s="8">
        <v>1135522</v>
      </c>
      <c r="D13" s="30">
        <f t="shared" si="0"/>
        <v>2316981</v>
      </c>
      <c r="E13" s="8">
        <f t="shared" si="1"/>
        <v>1181459</v>
      </c>
      <c r="F13" s="8">
        <f t="shared" si="1"/>
        <v>1135522</v>
      </c>
      <c r="G13" s="30">
        <f t="shared" si="2"/>
        <v>2316981</v>
      </c>
    </row>
    <row r="14" spans="1:7" ht="15.75">
      <c r="A14" s="5" t="s">
        <v>6</v>
      </c>
      <c r="B14" s="8">
        <v>1311613</v>
      </c>
      <c r="C14" s="8">
        <v>1305071</v>
      </c>
      <c r="D14" s="30">
        <f t="shared" si="0"/>
        <v>2616684</v>
      </c>
      <c r="E14" s="8">
        <f t="shared" si="1"/>
        <v>1311613</v>
      </c>
      <c r="F14" s="8">
        <f t="shared" si="1"/>
        <v>1305071</v>
      </c>
      <c r="G14" s="30">
        <f t="shared" si="2"/>
        <v>2616684</v>
      </c>
    </row>
    <row r="15" spans="1:7" ht="15.75">
      <c r="A15" s="5" t="s">
        <v>7</v>
      </c>
      <c r="B15" s="8">
        <v>1585077</v>
      </c>
      <c r="C15" s="8">
        <v>1569636</v>
      </c>
      <c r="D15" s="30">
        <f t="shared" si="0"/>
        <v>3154713</v>
      </c>
      <c r="E15" s="8">
        <f t="shared" si="1"/>
        <v>1585077</v>
      </c>
      <c r="F15" s="8">
        <f t="shared" si="1"/>
        <v>1569636</v>
      </c>
      <c r="G15" s="30">
        <f t="shared" si="2"/>
        <v>3154713</v>
      </c>
    </row>
    <row r="16" spans="1:7" ht="15.75">
      <c r="A16" s="5" t="s">
        <v>8</v>
      </c>
      <c r="B16" s="8">
        <v>1979773</v>
      </c>
      <c r="C16" s="8">
        <v>1908500</v>
      </c>
      <c r="D16" s="30">
        <f t="shared" si="0"/>
        <v>3888273</v>
      </c>
      <c r="E16" s="8">
        <f t="shared" si="1"/>
        <v>1979773</v>
      </c>
      <c r="F16" s="8">
        <f t="shared" si="1"/>
        <v>1908500</v>
      </c>
      <c r="G16" s="30">
        <f t="shared" si="2"/>
        <v>3888273</v>
      </c>
    </row>
    <row r="17" spans="1:7" ht="15.75">
      <c r="A17" s="5" t="s">
        <v>9</v>
      </c>
      <c r="B17" s="8">
        <v>2009139</v>
      </c>
      <c r="C17" s="8">
        <v>1931914</v>
      </c>
      <c r="D17" s="30">
        <f t="shared" si="0"/>
        <v>3941053</v>
      </c>
      <c r="E17" s="8">
        <f t="shared" si="1"/>
        <v>2009139</v>
      </c>
      <c r="F17" s="8">
        <f t="shared" si="1"/>
        <v>1931914</v>
      </c>
      <c r="G17" s="30">
        <f t="shared" si="2"/>
        <v>3941053</v>
      </c>
    </row>
    <row r="18" spans="1:7" ht="15.75">
      <c r="A18" s="5" t="s">
        <v>10</v>
      </c>
      <c r="B18" s="8">
        <v>1873686</v>
      </c>
      <c r="C18" s="8">
        <v>1842480</v>
      </c>
      <c r="D18" s="30">
        <f t="shared" si="0"/>
        <v>3716166</v>
      </c>
      <c r="E18" s="8">
        <f t="shared" si="1"/>
        <v>1873686</v>
      </c>
      <c r="F18" s="8">
        <f t="shared" si="1"/>
        <v>1842480</v>
      </c>
      <c r="G18" s="30">
        <f t="shared" si="2"/>
        <v>3716166</v>
      </c>
    </row>
    <row r="19" spans="1:7" ht="15.75">
      <c r="A19" s="5" t="s">
        <v>11</v>
      </c>
      <c r="B19" s="8">
        <v>1720389</v>
      </c>
      <c r="C19" s="8">
        <v>1739135</v>
      </c>
      <c r="D19" s="30">
        <f t="shared" si="0"/>
        <v>3459524</v>
      </c>
      <c r="E19" s="8">
        <f t="shared" si="1"/>
        <v>1720389</v>
      </c>
      <c r="F19" s="8">
        <f t="shared" si="1"/>
        <v>1739135</v>
      </c>
      <c r="G19" s="30">
        <f t="shared" si="2"/>
        <v>3459524</v>
      </c>
    </row>
    <row r="20" spans="1:7" ht="15.75">
      <c r="A20" s="5" t="s">
        <v>12</v>
      </c>
      <c r="B20" s="8">
        <v>1507166</v>
      </c>
      <c r="C20" s="8">
        <v>1562045</v>
      </c>
      <c r="D20" s="30">
        <f t="shared" si="0"/>
        <v>3069211</v>
      </c>
      <c r="E20" s="8">
        <f t="shared" si="1"/>
        <v>1507166</v>
      </c>
      <c r="F20" s="8">
        <f t="shared" si="1"/>
        <v>1562045</v>
      </c>
      <c r="G20" s="30">
        <f t="shared" si="2"/>
        <v>3069211</v>
      </c>
    </row>
    <row r="21" spans="1:7" ht="15.75">
      <c r="A21" s="5" t="s">
        <v>13</v>
      </c>
      <c r="B21" s="8">
        <v>1241920</v>
      </c>
      <c r="C21" s="8">
        <v>1320046</v>
      </c>
      <c r="D21" s="30">
        <f t="shared" si="0"/>
        <v>2561966</v>
      </c>
      <c r="E21" s="8">
        <f t="shared" si="1"/>
        <v>1241920</v>
      </c>
      <c r="F21" s="8">
        <f t="shared" si="1"/>
        <v>1320046</v>
      </c>
      <c r="G21" s="30">
        <f t="shared" si="2"/>
        <v>2561966</v>
      </c>
    </row>
    <row r="22" spans="1:7" ht="15.75">
      <c r="A22" s="5" t="s">
        <v>14</v>
      </c>
      <c r="B22" s="8">
        <v>1110250</v>
      </c>
      <c r="C22" s="8">
        <v>1229796</v>
      </c>
      <c r="D22" s="30">
        <f t="shared" si="0"/>
        <v>2340046</v>
      </c>
      <c r="E22" s="7"/>
      <c r="F22" s="7"/>
      <c r="G22" s="30"/>
    </row>
    <row r="23" spans="1:7" ht="15.75">
      <c r="A23" s="5" t="s">
        <v>15</v>
      </c>
      <c r="B23" s="8">
        <v>907808</v>
      </c>
      <c r="C23" s="8">
        <v>1057649</v>
      </c>
      <c r="D23" s="30">
        <f t="shared" si="0"/>
        <v>1965457</v>
      </c>
      <c r="E23" s="7"/>
      <c r="F23" s="7"/>
      <c r="G23" s="30"/>
    </row>
    <row r="24" spans="1:7" ht="15.75">
      <c r="A24" s="5" t="s">
        <v>16</v>
      </c>
      <c r="B24" s="8">
        <v>683325</v>
      </c>
      <c r="C24" s="8">
        <v>889949</v>
      </c>
      <c r="D24" s="30">
        <f t="shared" si="0"/>
        <v>1573274</v>
      </c>
      <c r="E24" s="7"/>
      <c r="F24" s="7"/>
      <c r="G24" s="30"/>
    </row>
    <row r="25" spans="1:7" ht="15.75">
      <c r="A25" s="5" t="s">
        <v>17</v>
      </c>
      <c r="B25" s="8">
        <v>657859</v>
      </c>
      <c r="C25" s="8">
        <v>997069</v>
      </c>
      <c r="D25" s="30">
        <f t="shared" si="0"/>
        <v>1654928</v>
      </c>
      <c r="E25" s="7"/>
      <c r="F25" s="7"/>
      <c r="G25" s="30"/>
    </row>
    <row r="26" spans="1:7" ht="15.75">
      <c r="A26" s="5" t="s">
        <v>18</v>
      </c>
      <c r="B26" s="8">
        <v>358455</v>
      </c>
      <c r="C26" s="8">
        <v>765545</v>
      </c>
      <c r="D26" s="30">
        <f t="shared" si="0"/>
        <v>1124000</v>
      </c>
      <c r="E26" s="7"/>
      <c r="F26" s="7"/>
      <c r="G26" s="30"/>
    </row>
    <row r="27" spans="1:7" ht="15.75">
      <c r="A27" s="5" t="s">
        <v>19</v>
      </c>
      <c r="B27" s="30">
        <f>SUM(B9:B26)</f>
        <v>22843610</v>
      </c>
      <c r="C27" s="30">
        <f>SUM(C9:C26)</f>
        <v>23713398</v>
      </c>
      <c r="D27" s="30">
        <f>SUM(D9:D26)</f>
        <v>46557008</v>
      </c>
      <c r="E27" s="30">
        <f>SUM(E9:E26)</f>
        <v>15300996</v>
      </c>
      <c r="F27" s="30">
        <f>SUM(F9:F26)</f>
        <v>15155110</v>
      </c>
      <c r="G27" s="30">
        <f t="shared" si="2"/>
        <v>30456106</v>
      </c>
    </row>
    <row r="32" ht="15">
      <c r="A32" s="21"/>
    </row>
    <row r="34" spans="1:4" ht="15.75">
      <c r="A34" s="29"/>
      <c r="B34" s="29"/>
      <c r="C34" s="29"/>
      <c r="D34" s="29"/>
    </row>
    <row r="35" spans="1:5" ht="15">
      <c r="A35" s="44"/>
      <c r="B35" s="44"/>
      <c r="C35" s="44"/>
      <c r="D35" s="44"/>
      <c r="E35" s="45"/>
    </row>
    <row r="36" spans="1:5" ht="15.75" customHeight="1">
      <c r="A36" s="43"/>
      <c r="B36" s="43"/>
      <c r="C36" s="43"/>
      <c r="D36" s="43"/>
      <c r="E36" s="45"/>
    </row>
    <row r="37" spans="1:5" ht="15.75" customHeight="1">
      <c r="A37" s="43"/>
      <c r="B37" s="43"/>
      <c r="C37" s="43"/>
      <c r="D37" s="43"/>
      <c r="E37" s="45"/>
    </row>
    <row r="38" spans="1:5" ht="15.75" customHeight="1">
      <c r="A38" s="43"/>
      <c r="B38" s="43"/>
      <c r="C38" s="43"/>
      <c r="D38" s="43"/>
      <c r="E38" s="45"/>
    </row>
    <row r="39" spans="1:5" ht="15.75" customHeight="1">
      <c r="A39" s="43"/>
      <c r="B39" s="43"/>
      <c r="C39" s="43"/>
      <c r="D39" s="43"/>
      <c r="E39" s="45"/>
    </row>
    <row r="40" spans="1:5" ht="15.75" customHeight="1">
      <c r="A40" s="43"/>
      <c r="B40" s="43"/>
      <c r="C40" s="43"/>
      <c r="D40" s="43"/>
      <c r="E40" s="45"/>
    </row>
    <row r="41" spans="1:5" ht="15.75" customHeight="1">
      <c r="A41" s="43"/>
      <c r="B41" s="43"/>
      <c r="C41" s="43"/>
      <c r="D41" s="43"/>
      <c r="E41" s="45"/>
    </row>
    <row r="42" spans="1:5" ht="15.75" customHeight="1">
      <c r="A42" s="43"/>
      <c r="B42" s="43"/>
      <c r="C42" s="43"/>
      <c r="D42" s="43"/>
      <c r="E42" s="45"/>
    </row>
    <row r="43" spans="1:5" ht="15">
      <c r="A43" s="44"/>
      <c r="B43" s="44"/>
      <c r="C43" s="44"/>
      <c r="D43" s="44"/>
      <c r="E43" s="45"/>
    </row>
  </sheetData>
  <mergeCells count="3">
    <mergeCell ref="E7:G7"/>
    <mergeCell ref="B7:D7"/>
    <mergeCell ref="A3:I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1"/>
  <sheetViews>
    <sheetView workbookViewId="0" topLeftCell="A1"/>
  </sheetViews>
  <sheetFormatPr defaultColWidth="11.421875" defaultRowHeight="15"/>
  <cols>
    <col min="1" max="1" width="20.140625" style="31" bestFit="1" customWidth="1"/>
    <col min="2" max="2" width="12.421875" style="31" bestFit="1" customWidth="1"/>
    <col min="3" max="3" width="11.421875" style="31" customWidth="1"/>
    <col min="4" max="4" width="13.140625" style="31" customWidth="1"/>
    <col min="5" max="5" width="13.8515625" style="31" bestFit="1" customWidth="1"/>
    <col min="6" max="6" width="15.28125" style="31" bestFit="1" customWidth="1"/>
    <col min="7" max="7" width="13.8515625" style="31" customWidth="1"/>
    <col min="8" max="8" width="13.57421875" style="31" customWidth="1"/>
    <col min="9" max="9" width="11.421875" style="31" customWidth="1"/>
    <col min="10" max="10" width="14.00390625" style="31" customWidth="1"/>
    <col min="11" max="16384" width="11.421875" style="31" customWidth="1"/>
  </cols>
  <sheetData>
    <row r="1" ht="15.75">
      <c r="A1" s="29" t="s">
        <v>43</v>
      </c>
    </row>
    <row r="2" ht="15.75">
      <c r="A2" s="29" t="s">
        <v>41</v>
      </c>
    </row>
    <row r="3" ht="15.75">
      <c r="A3" s="29"/>
    </row>
    <row r="4" ht="15.75">
      <c r="A4" s="29"/>
    </row>
    <row r="5" spans="1:10" ht="15" customHeight="1">
      <c r="A5" s="58" t="s">
        <v>66</v>
      </c>
      <c r="B5" s="58"/>
      <c r="C5" s="58"/>
      <c r="D5" s="58"/>
      <c r="E5" s="58"/>
      <c r="F5" s="58"/>
      <c r="G5" s="58"/>
      <c r="H5" s="58"/>
      <c r="I5" s="58"/>
      <c r="J5" s="58"/>
    </row>
    <row r="6" spans="1:10" ht="15">
      <c r="A6" s="58"/>
      <c r="B6" s="58"/>
      <c r="C6" s="58"/>
      <c r="D6" s="58"/>
      <c r="E6" s="58"/>
      <c r="F6" s="58"/>
      <c r="G6" s="58"/>
      <c r="H6" s="58"/>
      <c r="I6" s="58"/>
      <c r="J6" s="58"/>
    </row>
    <row r="10" spans="1:109" ht="15">
      <c r="A10" s="47"/>
      <c r="B10" s="69" t="s">
        <v>44</v>
      </c>
      <c r="C10" s="69"/>
      <c r="D10" s="69"/>
      <c r="E10" s="69"/>
      <c r="F10" s="69"/>
      <c r="G10" s="69"/>
      <c r="H10" s="69"/>
      <c r="I10" s="69"/>
      <c r="J10" s="70"/>
      <c r="K10" s="69" t="s">
        <v>45</v>
      </c>
      <c r="L10" s="69"/>
      <c r="M10" s="69"/>
      <c r="N10" s="69"/>
      <c r="O10" s="69"/>
      <c r="P10" s="69"/>
      <c r="Q10" s="69"/>
      <c r="R10" s="69"/>
      <c r="S10" s="70"/>
      <c r="T10" s="69" t="s">
        <v>46</v>
      </c>
      <c r="U10" s="69"/>
      <c r="V10" s="69"/>
      <c r="W10" s="69"/>
      <c r="X10" s="69"/>
      <c r="Y10" s="69"/>
      <c r="Z10" s="69"/>
      <c r="AA10" s="69"/>
      <c r="AB10" s="70"/>
      <c r="AC10" s="69" t="s">
        <v>47</v>
      </c>
      <c r="AD10" s="69"/>
      <c r="AE10" s="69"/>
      <c r="AF10" s="69"/>
      <c r="AG10" s="69"/>
      <c r="AH10" s="69"/>
      <c r="AI10" s="69"/>
      <c r="AJ10" s="69"/>
      <c r="AK10" s="70"/>
      <c r="AL10" s="69" t="s">
        <v>48</v>
      </c>
      <c r="AM10" s="69"/>
      <c r="AN10" s="69"/>
      <c r="AO10" s="69"/>
      <c r="AP10" s="69"/>
      <c r="AQ10" s="69"/>
      <c r="AR10" s="69"/>
      <c r="AS10" s="69"/>
      <c r="AT10" s="70"/>
      <c r="AU10" s="69" t="s">
        <v>49</v>
      </c>
      <c r="AV10" s="69"/>
      <c r="AW10" s="69"/>
      <c r="AX10" s="69"/>
      <c r="AY10" s="69"/>
      <c r="AZ10" s="69"/>
      <c r="BA10" s="69"/>
      <c r="BB10" s="69"/>
      <c r="BC10" s="70"/>
      <c r="BD10" s="69" t="s">
        <v>50</v>
      </c>
      <c r="BE10" s="69"/>
      <c r="BF10" s="69"/>
      <c r="BG10" s="69"/>
      <c r="BH10" s="69"/>
      <c r="BI10" s="69"/>
      <c r="BJ10" s="69"/>
      <c r="BK10" s="69"/>
      <c r="BL10" s="70"/>
      <c r="BM10" s="69" t="s">
        <v>51</v>
      </c>
      <c r="BN10" s="69"/>
      <c r="BO10" s="69"/>
      <c r="BP10" s="69"/>
      <c r="BQ10" s="69"/>
      <c r="BR10" s="69"/>
      <c r="BS10" s="69"/>
      <c r="BT10" s="69"/>
      <c r="BU10" s="70"/>
      <c r="BV10" s="69" t="s">
        <v>52</v>
      </c>
      <c r="BW10" s="69"/>
      <c r="BX10" s="69"/>
      <c r="BY10" s="69"/>
      <c r="BZ10" s="69"/>
      <c r="CA10" s="69"/>
      <c r="CB10" s="69"/>
      <c r="CC10" s="69"/>
      <c r="CD10" s="70"/>
      <c r="CE10" s="69" t="s">
        <v>53</v>
      </c>
      <c r="CF10" s="69"/>
      <c r="CG10" s="69"/>
      <c r="CH10" s="69"/>
      <c r="CI10" s="69"/>
      <c r="CJ10" s="69"/>
      <c r="CK10" s="69"/>
      <c r="CL10" s="69"/>
      <c r="CM10" s="70"/>
      <c r="CN10" s="69" t="s">
        <v>54</v>
      </c>
      <c r="CO10" s="69"/>
      <c r="CP10" s="69"/>
      <c r="CQ10" s="69"/>
      <c r="CR10" s="69"/>
      <c r="CS10" s="69"/>
      <c r="CT10" s="69"/>
      <c r="CU10" s="69"/>
      <c r="CV10" s="70"/>
      <c r="CW10" s="69" t="s">
        <v>55</v>
      </c>
      <c r="CX10" s="69"/>
      <c r="CY10" s="69"/>
      <c r="CZ10" s="69"/>
      <c r="DA10" s="69"/>
      <c r="DB10" s="69"/>
      <c r="DC10" s="69"/>
      <c r="DD10" s="69"/>
      <c r="DE10" s="70"/>
    </row>
    <row r="11" spans="1:109" ht="15">
      <c r="A11" s="25"/>
      <c r="B11" s="68" t="s">
        <v>31</v>
      </c>
      <c r="C11" s="69"/>
      <c r="D11" s="70"/>
      <c r="E11" s="68" t="s">
        <v>32</v>
      </c>
      <c r="F11" s="69"/>
      <c r="G11" s="70"/>
      <c r="H11" s="68" t="s">
        <v>33</v>
      </c>
      <c r="I11" s="69"/>
      <c r="J11" s="70"/>
      <c r="K11" s="68" t="s">
        <v>31</v>
      </c>
      <c r="L11" s="69"/>
      <c r="M11" s="70"/>
      <c r="N11" s="68" t="s">
        <v>32</v>
      </c>
      <c r="O11" s="69"/>
      <c r="P11" s="70"/>
      <c r="Q11" s="68" t="s">
        <v>33</v>
      </c>
      <c r="R11" s="69"/>
      <c r="S11" s="70"/>
      <c r="T11" s="68" t="s">
        <v>31</v>
      </c>
      <c r="U11" s="69"/>
      <c r="V11" s="70"/>
      <c r="W11" s="68" t="s">
        <v>32</v>
      </c>
      <c r="X11" s="69"/>
      <c r="Y11" s="70"/>
      <c r="Z11" s="68" t="s">
        <v>33</v>
      </c>
      <c r="AA11" s="69"/>
      <c r="AB11" s="70"/>
      <c r="AC11" s="68" t="s">
        <v>31</v>
      </c>
      <c r="AD11" s="69"/>
      <c r="AE11" s="70"/>
      <c r="AF11" s="68" t="s">
        <v>32</v>
      </c>
      <c r="AG11" s="69"/>
      <c r="AH11" s="70"/>
      <c r="AI11" s="68" t="s">
        <v>33</v>
      </c>
      <c r="AJ11" s="69"/>
      <c r="AK11" s="70"/>
      <c r="AL11" s="68" t="s">
        <v>31</v>
      </c>
      <c r="AM11" s="69"/>
      <c r="AN11" s="70"/>
      <c r="AO11" s="68" t="s">
        <v>32</v>
      </c>
      <c r="AP11" s="69"/>
      <c r="AQ11" s="70"/>
      <c r="AR11" s="68" t="s">
        <v>33</v>
      </c>
      <c r="AS11" s="69"/>
      <c r="AT11" s="70"/>
      <c r="AU11" s="68" t="s">
        <v>31</v>
      </c>
      <c r="AV11" s="69"/>
      <c r="AW11" s="70"/>
      <c r="AX11" s="68" t="s">
        <v>32</v>
      </c>
      <c r="AY11" s="69"/>
      <c r="AZ11" s="70"/>
      <c r="BA11" s="68" t="s">
        <v>33</v>
      </c>
      <c r="BB11" s="69"/>
      <c r="BC11" s="70"/>
      <c r="BD11" s="68" t="s">
        <v>31</v>
      </c>
      <c r="BE11" s="69"/>
      <c r="BF11" s="70"/>
      <c r="BG11" s="68" t="s">
        <v>32</v>
      </c>
      <c r="BH11" s="69"/>
      <c r="BI11" s="70"/>
      <c r="BJ11" s="68" t="s">
        <v>33</v>
      </c>
      <c r="BK11" s="69"/>
      <c r="BL11" s="70"/>
      <c r="BM11" s="68" t="s">
        <v>31</v>
      </c>
      <c r="BN11" s="69"/>
      <c r="BO11" s="70"/>
      <c r="BP11" s="68" t="s">
        <v>32</v>
      </c>
      <c r="BQ11" s="69"/>
      <c r="BR11" s="70"/>
      <c r="BS11" s="68" t="s">
        <v>33</v>
      </c>
      <c r="BT11" s="69"/>
      <c r="BU11" s="70"/>
      <c r="BV11" s="68" t="s">
        <v>31</v>
      </c>
      <c r="BW11" s="69"/>
      <c r="BX11" s="70"/>
      <c r="BY11" s="68" t="s">
        <v>32</v>
      </c>
      <c r="BZ11" s="69"/>
      <c r="CA11" s="70"/>
      <c r="CB11" s="68" t="s">
        <v>33</v>
      </c>
      <c r="CC11" s="69"/>
      <c r="CD11" s="70"/>
      <c r="CE11" s="68" t="s">
        <v>31</v>
      </c>
      <c r="CF11" s="69"/>
      <c r="CG11" s="70"/>
      <c r="CH11" s="68" t="s">
        <v>32</v>
      </c>
      <c r="CI11" s="69"/>
      <c r="CJ11" s="70"/>
      <c r="CK11" s="68" t="s">
        <v>33</v>
      </c>
      <c r="CL11" s="69"/>
      <c r="CM11" s="70"/>
      <c r="CN11" s="68" t="s">
        <v>31</v>
      </c>
      <c r="CO11" s="69"/>
      <c r="CP11" s="70"/>
      <c r="CQ11" s="68" t="s">
        <v>32</v>
      </c>
      <c r="CR11" s="69"/>
      <c r="CS11" s="70"/>
      <c r="CT11" s="68" t="s">
        <v>33</v>
      </c>
      <c r="CU11" s="69"/>
      <c r="CV11" s="70"/>
      <c r="CW11" s="68" t="s">
        <v>31</v>
      </c>
      <c r="CX11" s="69"/>
      <c r="CY11" s="70"/>
      <c r="CZ11" s="68" t="s">
        <v>32</v>
      </c>
      <c r="DA11" s="69"/>
      <c r="DB11" s="70"/>
      <c r="DC11" s="68" t="s">
        <v>33</v>
      </c>
      <c r="DD11" s="69"/>
      <c r="DE11" s="70"/>
    </row>
    <row r="12" spans="1:109" ht="45">
      <c r="A12" s="25"/>
      <c r="B12" s="25" t="s">
        <v>29</v>
      </c>
      <c r="C12" s="25" t="s">
        <v>23</v>
      </c>
      <c r="D12" s="24" t="s">
        <v>30</v>
      </c>
      <c r="E12" s="25" t="s">
        <v>29</v>
      </c>
      <c r="F12" s="25" t="s">
        <v>23</v>
      </c>
      <c r="G12" s="24" t="s">
        <v>30</v>
      </c>
      <c r="H12" s="25" t="s">
        <v>29</v>
      </c>
      <c r="I12" s="25" t="s">
        <v>23</v>
      </c>
      <c r="J12" s="24" t="s">
        <v>30</v>
      </c>
      <c r="K12" s="25" t="s">
        <v>29</v>
      </c>
      <c r="L12" s="25" t="s">
        <v>23</v>
      </c>
      <c r="M12" s="24" t="s">
        <v>30</v>
      </c>
      <c r="N12" s="25" t="s">
        <v>29</v>
      </c>
      <c r="O12" s="25" t="s">
        <v>23</v>
      </c>
      <c r="P12" s="24" t="s">
        <v>30</v>
      </c>
      <c r="Q12" s="25" t="s">
        <v>29</v>
      </c>
      <c r="R12" s="25" t="s">
        <v>23</v>
      </c>
      <c r="S12" s="24" t="s">
        <v>30</v>
      </c>
      <c r="T12" s="25" t="s">
        <v>29</v>
      </c>
      <c r="U12" s="25" t="s">
        <v>23</v>
      </c>
      <c r="V12" s="24" t="s">
        <v>30</v>
      </c>
      <c r="W12" s="25" t="s">
        <v>29</v>
      </c>
      <c r="X12" s="25" t="s">
        <v>23</v>
      </c>
      <c r="Y12" s="24" t="s">
        <v>30</v>
      </c>
      <c r="Z12" s="25" t="s">
        <v>29</v>
      </c>
      <c r="AA12" s="25" t="s">
        <v>23</v>
      </c>
      <c r="AB12" s="24" t="s">
        <v>30</v>
      </c>
      <c r="AC12" s="25" t="s">
        <v>29</v>
      </c>
      <c r="AD12" s="25" t="s">
        <v>23</v>
      </c>
      <c r="AE12" s="24" t="s">
        <v>30</v>
      </c>
      <c r="AF12" s="25" t="s">
        <v>29</v>
      </c>
      <c r="AG12" s="25" t="s">
        <v>23</v>
      </c>
      <c r="AH12" s="24" t="s">
        <v>30</v>
      </c>
      <c r="AI12" s="25" t="s">
        <v>29</v>
      </c>
      <c r="AJ12" s="25" t="s">
        <v>23</v>
      </c>
      <c r="AK12" s="24" t="s">
        <v>30</v>
      </c>
      <c r="AL12" s="25" t="s">
        <v>29</v>
      </c>
      <c r="AM12" s="25" t="s">
        <v>23</v>
      </c>
      <c r="AN12" s="24" t="s">
        <v>30</v>
      </c>
      <c r="AO12" s="25" t="s">
        <v>29</v>
      </c>
      <c r="AP12" s="25" t="s">
        <v>23</v>
      </c>
      <c r="AQ12" s="24" t="s">
        <v>30</v>
      </c>
      <c r="AR12" s="25" t="s">
        <v>29</v>
      </c>
      <c r="AS12" s="25" t="s">
        <v>23</v>
      </c>
      <c r="AT12" s="24" t="s">
        <v>30</v>
      </c>
      <c r="AU12" s="25" t="s">
        <v>29</v>
      </c>
      <c r="AV12" s="25" t="s">
        <v>23</v>
      </c>
      <c r="AW12" s="24" t="s">
        <v>30</v>
      </c>
      <c r="AX12" s="25" t="s">
        <v>29</v>
      </c>
      <c r="AY12" s="25" t="s">
        <v>23</v>
      </c>
      <c r="AZ12" s="24" t="s">
        <v>30</v>
      </c>
      <c r="BA12" s="25" t="s">
        <v>29</v>
      </c>
      <c r="BB12" s="25" t="s">
        <v>23</v>
      </c>
      <c r="BC12" s="24" t="s">
        <v>30</v>
      </c>
      <c r="BD12" s="25" t="s">
        <v>29</v>
      </c>
      <c r="BE12" s="25" t="s">
        <v>23</v>
      </c>
      <c r="BF12" s="24" t="s">
        <v>30</v>
      </c>
      <c r="BG12" s="25" t="s">
        <v>29</v>
      </c>
      <c r="BH12" s="25" t="s">
        <v>23</v>
      </c>
      <c r="BI12" s="24" t="s">
        <v>30</v>
      </c>
      <c r="BJ12" s="25" t="s">
        <v>29</v>
      </c>
      <c r="BK12" s="25" t="s">
        <v>23</v>
      </c>
      <c r="BL12" s="24" t="s">
        <v>30</v>
      </c>
      <c r="BM12" s="25" t="s">
        <v>29</v>
      </c>
      <c r="BN12" s="25" t="s">
        <v>23</v>
      </c>
      <c r="BO12" s="24" t="s">
        <v>30</v>
      </c>
      <c r="BP12" s="25" t="s">
        <v>29</v>
      </c>
      <c r="BQ12" s="25" t="s">
        <v>23</v>
      </c>
      <c r="BR12" s="24" t="s">
        <v>30</v>
      </c>
      <c r="BS12" s="25" t="s">
        <v>29</v>
      </c>
      <c r="BT12" s="25" t="s">
        <v>23</v>
      </c>
      <c r="BU12" s="24" t="s">
        <v>30</v>
      </c>
      <c r="BV12" s="25" t="s">
        <v>29</v>
      </c>
      <c r="BW12" s="25" t="s">
        <v>23</v>
      </c>
      <c r="BX12" s="24" t="s">
        <v>30</v>
      </c>
      <c r="BY12" s="25" t="s">
        <v>29</v>
      </c>
      <c r="BZ12" s="25" t="s">
        <v>23</v>
      </c>
      <c r="CA12" s="24" t="s">
        <v>30</v>
      </c>
      <c r="CB12" s="25" t="s">
        <v>29</v>
      </c>
      <c r="CC12" s="25" t="s">
        <v>23</v>
      </c>
      <c r="CD12" s="24" t="s">
        <v>30</v>
      </c>
      <c r="CE12" s="25" t="s">
        <v>29</v>
      </c>
      <c r="CF12" s="25" t="s">
        <v>23</v>
      </c>
      <c r="CG12" s="24" t="s">
        <v>30</v>
      </c>
      <c r="CH12" s="25" t="s">
        <v>29</v>
      </c>
      <c r="CI12" s="25" t="s">
        <v>23</v>
      </c>
      <c r="CJ12" s="24" t="s">
        <v>30</v>
      </c>
      <c r="CK12" s="25" t="s">
        <v>29</v>
      </c>
      <c r="CL12" s="25" t="s">
        <v>23</v>
      </c>
      <c r="CM12" s="24" t="s">
        <v>30</v>
      </c>
      <c r="CN12" s="25" t="s">
        <v>29</v>
      </c>
      <c r="CO12" s="25" t="s">
        <v>23</v>
      </c>
      <c r="CP12" s="24" t="s">
        <v>30</v>
      </c>
      <c r="CQ12" s="25" t="s">
        <v>29</v>
      </c>
      <c r="CR12" s="25" t="s">
        <v>23</v>
      </c>
      <c r="CS12" s="24" t="s">
        <v>30</v>
      </c>
      <c r="CT12" s="25" t="s">
        <v>29</v>
      </c>
      <c r="CU12" s="25" t="s">
        <v>23</v>
      </c>
      <c r="CV12" s="24" t="s">
        <v>30</v>
      </c>
      <c r="CW12" s="25" t="s">
        <v>29</v>
      </c>
      <c r="CX12" s="25" t="s">
        <v>23</v>
      </c>
      <c r="CY12" s="24" t="s">
        <v>30</v>
      </c>
      <c r="CZ12" s="25" t="s">
        <v>29</v>
      </c>
      <c r="DA12" s="25" t="s">
        <v>23</v>
      </c>
      <c r="DB12" s="24" t="s">
        <v>30</v>
      </c>
      <c r="DC12" s="25" t="s">
        <v>29</v>
      </c>
      <c r="DD12" s="25" t="s">
        <v>23</v>
      </c>
      <c r="DE12" s="24" t="s">
        <v>30</v>
      </c>
    </row>
    <row r="13" spans="1:109" ht="15">
      <c r="A13" s="5" t="s">
        <v>34</v>
      </c>
      <c r="B13" s="8">
        <v>7661</v>
      </c>
      <c r="C13" s="8">
        <f>'[1]PEEA Badajoz Ciudad'!E27</f>
        <v>49689</v>
      </c>
      <c r="D13" s="32">
        <f>B13/C13</f>
        <v>0.15417899333856588</v>
      </c>
      <c r="E13" s="8">
        <v>9621</v>
      </c>
      <c r="F13" s="8">
        <f>'[1]PEEA Badajoz Ciudad'!F27</f>
        <v>50917</v>
      </c>
      <c r="G13" s="32">
        <f>E13/F13</f>
        <v>0.1889545731288175</v>
      </c>
      <c r="H13" s="8">
        <f>B13+E13</f>
        <v>17282</v>
      </c>
      <c r="I13" s="8">
        <f>'[1]PEEA Badajoz Ciudad'!G27</f>
        <v>100606</v>
      </c>
      <c r="J13" s="32">
        <f>H13/I13</f>
        <v>0.17177901914398744</v>
      </c>
      <c r="K13" s="51">
        <v>7426</v>
      </c>
      <c r="L13" s="51">
        <v>49689</v>
      </c>
      <c r="M13" s="52">
        <v>0.14944957636499023</v>
      </c>
      <c r="N13" s="51">
        <v>9542</v>
      </c>
      <c r="O13" s="51">
        <v>50917</v>
      </c>
      <c r="P13" s="52">
        <v>0.18740302845807882</v>
      </c>
      <c r="Q13" s="51">
        <v>16968</v>
      </c>
      <c r="R13" s="51">
        <v>100606</v>
      </c>
      <c r="S13" s="52">
        <v>0.1686579329264656</v>
      </c>
      <c r="T13" s="51">
        <v>7246</v>
      </c>
      <c r="U13" s="51">
        <v>49689</v>
      </c>
      <c r="V13" s="52">
        <v>0.1458270442150174</v>
      </c>
      <c r="W13" s="51">
        <v>9543</v>
      </c>
      <c r="X13" s="51">
        <v>50917</v>
      </c>
      <c r="Y13" s="52">
        <v>0.18742266826403756</v>
      </c>
      <c r="Z13" s="51">
        <v>16789</v>
      </c>
      <c r="AA13" s="51">
        <v>100606</v>
      </c>
      <c r="AB13" s="52">
        <v>0.1668787149871777</v>
      </c>
      <c r="AC13" s="51">
        <v>7030</v>
      </c>
      <c r="AD13" s="51">
        <v>49689</v>
      </c>
      <c r="AE13" s="52">
        <v>0.14148000563505</v>
      </c>
      <c r="AF13" s="51">
        <v>9428</v>
      </c>
      <c r="AG13" s="51">
        <v>50917</v>
      </c>
      <c r="AH13" s="52">
        <v>0.18516409057878508</v>
      </c>
      <c r="AI13" s="51">
        <v>16458</v>
      </c>
      <c r="AJ13" s="51">
        <v>100606</v>
      </c>
      <c r="AK13" s="52">
        <v>0.16358865276424867</v>
      </c>
      <c r="AL13" s="51">
        <v>6748</v>
      </c>
      <c r="AM13" s="51">
        <v>49689</v>
      </c>
      <c r="AN13" s="52">
        <v>0.13580470526675925</v>
      </c>
      <c r="AO13" s="51">
        <v>9179</v>
      </c>
      <c r="AP13" s="51">
        <v>50917</v>
      </c>
      <c r="AQ13" s="52">
        <v>0.18027377889506452</v>
      </c>
      <c r="AR13" s="51">
        <v>15927</v>
      </c>
      <c r="AS13" s="51">
        <v>100606</v>
      </c>
      <c r="AT13" s="52">
        <v>0.15831063753652863</v>
      </c>
      <c r="AU13" s="51">
        <v>6506</v>
      </c>
      <c r="AV13" s="51">
        <v>49689</v>
      </c>
      <c r="AW13" s="52">
        <v>0.13093441204290687</v>
      </c>
      <c r="AX13" s="51">
        <v>8969</v>
      </c>
      <c r="AY13" s="51">
        <v>50917</v>
      </c>
      <c r="AZ13" s="52">
        <v>0.17614941964373393</v>
      </c>
      <c r="BA13" s="51">
        <v>15475</v>
      </c>
      <c r="BB13" s="51">
        <v>100606</v>
      </c>
      <c r="BC13" s="52">
        <v>0.15381786374570106</v>
      </c>
      <c r="BD13" s="51">
        <v>6357</v>
      </c>
      <c r="BE13" s="51">
        <v>49689</v>
      </c>
      <c r="BF13" s="52">
        <v>0.1279357604298738</v>
      </c>
      <c r="BG13" s="51">
        <v>8861</v>
      </c>
      <c r="BH13" s="51">
        <v>50917</v>
      </c>
      <c r="BI13" s="52">
        <v>0.17402832060019247</v>
      </c>
      <c r="BJ13" s="51">
        <v>15218</v>
      </c>
      <c r="BK13" s="51">
        <v>100606</v>
      </c>
      <c r="BL13" s="52">
        <v>0.15126334413454465</v>
      </c>
      <c r="BM13" s="51">
        <v>6538</v>
      </c>
      <c r="BN13" s="51">
        <v>49689</v>
      </c>
      <c r="BO13" s="52">
        <v>0.1315784177584576</v>
      </c>
      <c r="BP13" s="51">
        <v>8967</v>
      </c>
      <c r="BQ13" s="51">
        <v>50917</v>
      </c>
      <c r="BR13" s="52">
        <v>0.1761101400318165</v>
      </c>
      <c r="BS13" s="51">
        <v>15505</v>
      </c>
      <c r="BT13" s="51">
        <v>100606</v>
      </c>
      <c r="BU13" s="52">
        <v>0.1541160566964197</v>
      </c>
      <c r="BV13" s="51">
        <v>6693</v>
      </c>
      <c r="BW13" s="51">
        <v>49689</v>
      </c>
      <c r="BX13" s="52">
        <v>0.13469782044315642</v>
      </c>
      <c r="BY13" s="51">
        <v>9138</v>
      </c>
      <c r="BZ13" s="51">
        <v>50917</v>
      </c>
      <c r="CA13" s="52">
        <v>0.1794685468507571</v>
      </c>
      <c r="CB13" s="51">
        <v>15831</v>
      </c>
      <c r="CC13" s="51">
        <v>100606</v>
      </c>
      <c r="CD13" s="52">
        <v>0.15735642009422898</v>
      </c>
      <c r="CE13" s="51">
        <v>7096</v>
      </c>
      <c r="CF13" s="51">
        <v>49689</v>
      </c>
      <c r="CG13" s="52">
        <v>0.14280826742337338</v>
      </c>
      <c r="CH13" s="51">
        <v>9527</v>
      </c>
      <c r="CI13" s="51">
        <v>50917</v>
      </c>
      <c r="CJ13" s="52">
        <v>0.18710843136869806</v>
      </c>
      <c r="CK13" s="51">
        <v>16623</v>
      </c>
      <c r="CL13" s="51">
        <v>100606</v>
      </c>
      <c r="CM13" s="52">
        <v>0.1652287139932012</v>
      </c>
      <c r="CN13" s="51">
        <v>7064</v>
      </c>
      <c r="CO13" s="51">
        <v>49689</v>
      </c>
      <c r="CP13" s="52">
        <v>0.14216426170782265</v>
      </c>
      <c r="CQ13" s="51">
        <v>9402</v>
      </c>
      <c r="CR13" s="51">
        <v>50917</v>
      </c>
      <c r="CS13" s="52">
        <v>0.18465345562385843</v>
      </c>
      <c r="CT13" s="51">
        <v>16466</v>
      </c>
      <c r="CU13" s="51">
        <v>100606</v>
      </c>
      <c r="CV13" s="52">
        <v>0.1636681708844403</v>
      </c>
      <c r="CW13" s="51">
        <v>7016</v>
      </c>
      <c r="CX13" s="51">
        <v>49689</v>
      </c>
      <c r="CY13" s="52">
        <v>0.14119825313449658</v>
      </c>
      <c r="CZ13" s="51">
        <v>8960</v>
      </c>
      <c r="DA13" s="51">
        <v>50917</v>
      </c>
      <c r="DB13" s="52">
        <v>0.17597266139010548</v>
      </c>
      <c r="DC13" s="51">
        <v>15976</v>
      </c>
      <c r="DD13" s="51">
        <v>100606</v>
      </c>
      <c r="DE13" s="52">
        <v>0.15879768602270242</v>
      </c>
    </row>
    <row r="14" spans="1:109" ht="15">
      <c r="A14" s="5" t="s">
        <v>25</v>
      </c>
      <c r="B14" s="8">
        <v>32790</v>
      </c>
      <c r="C14" s="8">
        <f>'[1]PEEA Provincia Badajoz'!E28</f>
        <v>228670</v>
      </c>
      <c r="D14" s="32">
        <f>B14/C14</f>
        <v>0.14339441116018717</v>
      </c>
      <c r="E14" s="8">
        <v>47751</v>
      </c>
      <c r="F14" s="8">
        <f>'[1]PEEA Provincia Badajoz'!F28</f>
        <v>220057</v>
      </c>
      <c r="G14" s="32">
        <f>E14/F14</f>
        <v>0.21699377888456173</v>
      </c>
      <c r="H14" s="8">
        <f>E14+B14</f>
        <v>80541</v>
      </c>
      <c r="I14" s="8">
        <f>'[1]PEEA Provincia Badajoz'!G28</f>
        <v>448727</v>
      </c>
      <c r="J14" s="32">
        <f>H14/I14</f>
        <v>0.1794877509042246</v>
      </c>
      <c r="K14" s="51">
        <v>32009</v>
      </c>
      <c r="L14" s="51">
        <v>228670</v>
      </c>
      <c r="M14" s="52">
        <v>0.13997900905234617</v>
      </c>
      <c r="N14" s="51">
        <v>47339</v>
      </c>
      <c r="O14" s="51">
        <v>220057</v>
      </c>
      <c r="P14" s="52">
        <v>0.21512153669276596</v>
      </c>
      <c r="Q14" s="51">
        <v>79348</v>
      </c>
      <c r="R14" s="51">
        <v>448727</v>
      </c>
      <c r="S14" s="52">
        <v>0.17682911881834612</v>
      </c>
      <c r="T14" s="51">
        <v>31080</v>
      </c>
      <c r="U14" s="51">
        <v>228670</v>
      </c>
      <c r="V14" s="52">
        <v>0.13591638605851228</v>
      </c>
      <c r="W14" s="51">
        <v>46475</v>
      </c>
      <c r="X14" s="51">
        <v>220057</v>
      </c>
      <c r="Y14" s="52">
        <v>0.21119528122259232</v>
      </c>
      <c r="Z14" s="51">
        <v>77555</v>
      </c>
      <c r="AA14" s="51">
        <v>448727</v>
      </c>
      <c r="AB14" s="52">
        <v>0.17283337084686234</v>
      </c>
      <c r="AC14" s="51">
        <v>28849</v>
      </c>
      <c r="AD14" s="51">
        <v>228670</v>
      </c>
      <c r="AE14" s="52">
        <v>0.12615996851357852</v>
      </c>
      <c r="AF14" s="51">
        <v>45274</v>
      </c>
      <c r="AG14" s="51">
        <v>220057</v>
      </c>
      <c r="AH14" s="52">
        <v>0.2057376043479644</v>
      </c>
      <c r="AI14" s="51">
        <v>74123</v>
      </c>
      <c r="AJ14" s="51">
        <v>448727</v>
      </c>
      <c r="AK14" s="52">
        <v>0.16518506798120014</v>
      </c>
      <c r="AL14" s="51">
        <v>27175</v>
      </c>
      <c r="AM14" s="51">
        <v>228670</v>
      </c>
      <c r="AN14" s="52">
        <v>0.1188393755193073</v>
      </c>
      <c r="AO14" s="51">
        <v>43684</v>
      </c>
      <c r="AP14" s="51">
        <v>220057</v>
      </c>
      <c r="AQ14" s="52">
        <v>0.1985122036563254</v>
      </c>
      <c r="AR14" s="51">
        <v>70859</v>
      </c>
      <c r="AS14" s="51">
        <v>448727</v>
      </c>
      <c r="AT14" s="52">
        <v>0.15791115756350743</v>
      </c>
      <c r="AU14" s="51">
        <v>26243</v>
      </c>
      <c r="AV14" s="51">
        <v>228670</v>
      </c>
      <c r="AW14" s="52">
        <v>0.11476363318318974</v>
      </c>
      <c r="AX14" s="51">
        <v>42822</v>
      </c>
      <c r="AY14" s="51">
        <v>220057</v>
      </c>
      <c r="AZ14" s="52">
        <v>0.19459503674048087</v>
      </c>
      <c r="BA14" s="51">
        <v>69065</v>
      </c>
      <c r="BB14" s="51">
        <v>448727</v>
      </c>
      <c r="BC14" s="52">
        <v>0.15391318106554766</v>
      </c>
      <c r="BD14" s="51">
        <v>26377</v>
      </c>
      <c r="BE14" s="51">
        <v>228670</v>
      </c>
      <c r="BF14" s="52">
        <v>0.115349630471859</v>
      </c>
      <c r="BG14" s="51">
        <v>42896</v>
      </c>
      <c r="BH14" s="51">
        <v>220057</v>
      </c>
      <c r="BI14" s="52">
        <v>0.1949313132506578</v>
      </c>
      <c r="BJ14" s="51">
        <v>69273</v>
      </c>
      <c r="BK14" s="51">
        <v>448727</v>
      </c>
      <c r="BL14" s="52">
        <v>0.15437671457255747</v>
      </c>
      <c r="BM14" s="51">
        <v>26591</v>
      </c>
      <c r="BN14" s="51">
        <v>228670</v>
      </c>
      <c r="BO14" s="52">
        <v>0.11628547688809202</v>
      </c>
      <c r="BP14" s="51">
        <v>43475</v>
      </c>
      <c r="BQ14" s="51">
        <v>220057</v>
      </c>
      <c r="BR14" s="52">
        <v>0.19756244972893386</v>
      </c>
      <c r="BS14" s="51">
        <v>70066</v>
      </c>
      <c r="BT14" s="51">
        <v>448727</v>
      </c>
      <c r="BU14" s="52">
        <v>0.15614393606803245</v>
      </c>
      <c r="BV14" s="51">
        <v>27686</v>
      </c>
      <c r="BW14" s="51">
        <v>228670</v>
      </c>
      <c r="BX14" s="52">
        <v>0.12107403682162067</v>
      </c>
      <c r="BY14" s="51">
        <v>45079</v>
      </c>
      <c r="BZ14" s="51">
        <v>220057</v>
      </c>
      <c r="CA14" s="52">
        <v>0.20485147030087658</v>
      </c>
      <c r="CB14" s="51">
        <v>72765</v>
      </c>
      <c r="CC14" s="51">
        <v>448727</v>
      </c>
      <c r="CD14" s="52">
        <v>0.1621587290267802</v>
      </c>
      <c r="CE14" s="51">
        <v>29056</v>
      </c>
      <c r="CF14" s="51">
        <v>228670</v>
      </c>
      <c r="CG14" s="52">
        <v>0.1270652031311497</v>
      </c>
      <c r="CH14" s="51">
        <v>46351</v>
      </c>
      <c r="CI14" s="51">
        <v>220057</v>
      </c>
      <c r="CJ14" s="52">
        <v>0.2106317908541878</v>
      </c>
      <c r="CK14" s="51">
        <v>75407</v>
      </c>
      <c r="CL14" s="51">
        <v>448727</v>
      </c>
      <c r="CM14" s="52">
        <v>0.16804649597639545</v>
      </c>
      <c r="CN14" s="51">
        <v>28509</v>
      </c>
      <c r="CO14" s="51">
        <v>228670</v>
      </c>
      <c r="CP14" s="52">
        <v>0.12467310972143263</v>
      </c>
      <c r="CQ14" s="51">
        <v>46065</v>
      </c>
      <c r="CR14" s="51">
        <v>220057</v>
      </c>
      <c r="CS14" s="52">
        <v>0.20933212758512568</v>
      </c>
      <c r="CT14" s="51">
        <v>74574</v>
      </c>
      <c r="CU14" s="51">
        <v>448727</v>
      </c>
      <c r="CV14" s="52">
        <v>0.16619013342188013</v>
      </c>
      <c r="CW14" s="51">
        <v>28282</v>
      </c>
      <c r="CX14" s="51">
        <v>228670</v>
      </c>
      <c r="CY14" s="52">
        <v>0.12368041282197052</v>
      </c>
      <c r="CZ14" s="51">
        <v>44520</v>
      </c>
      <c r="DA14" s="51">
        <v>220057</v>
      </c>
      <c r="DB14" s="52">
        <v>0.20231121936589155</v>
      </c>
      <c r="DC14" s="51">
        <v>72802</v>
      </c>
      <c r="DD14" s="51">
        <v>448727</v>
      </c>
      <c r="DE14" s="52">
        <v>0.16224118450639252</v>
      </c>
    </row>
    <row r="15" spans="1:109" ht="15">
      <c r="A15" s="5" t="s">
        <v>26</v>
      </c>
      <c r="B15" s="8">
        <v>20348</v>
      </c>
      <c r="C15" s="8">
        <f>'[1]PEEA Provincia Cáceres'!E27</f>
        <v>133524</v>
      </c>
      <c r="D15" s="32">
        <f>B15/C15</f>
        <v>0.152392079326563</v>
      </c>
      <c r="E15" s="8">
        <v>23902</v>
      </c>
      <c r="F15" s="8">
        <f>'[1]PEEA Provincia Cáceres'!F27</f>
        <v>126132</v>
      </c>
      <c r="G15" s="32">
        <f>E15/F15</f>
        <v>0.18949988900516918</v>
      </c>
      <c r="H15" s="8">
        <f>E15+B15</f>
        <v>44250</v>
      </c>
      <c r="I15" s="8">
        <f>'[1]PEEA Provincia Cáceres'!G27</f>
        <v>259656</v>
      </c>
      <c r="J15" s="32">
        <f>H15/I15</f>
        <v>0.1704177835289768</v>
      </c>
      <c r="K15" s="51">
        <v>19822</v>
      </c>
      <c r="L15" s="51">
        <v>133524</v>
      </c>
      <c r="M15" s="52">
        <v>0.14845271262095203</v>
      </c>
      <c r="N15" s="51">
        <v>23639</v>
      </c>
      <c r="O15" s="51">
        <v>126132</v>
      </c>
      <c r="P15" s="52">
        <v>0.18741477182634067</v>
      </c>
      <c r="Q15" s="51">
        <v>43461</v>
      </c>
      <c r="R15" s="51">
        <v>259656</v>
      </c>
      <c r="S15" s="52">
        <v>0.16737914779554489</v>
      </c>
      <c r="T15" s="51">
        <v>18909</v>
      </c>
      <c r="U15" s="51">
        <v>133524</v>
      </c>
      <c r="V15" s="52">
        <v>0.1416149905634942</v>
      </c>
      <c r="W15" s="51">
        <v>22908</v>
      </c>
      <c r="X15" s="51">
        <v>126132</v>
      </c>
      <c r="Y15" s="52">
        <v>0.18161925601750548</v>
      </c>
      <c r="Z15" s="51">
        <v>41817</v>
      </c>
      <c r="AA15" s="51">
        <v>259656</v>
      </c>
      <c r="AB15" s="52">
        <v>0.16104769387189205</v>
      </c>
      <c r="AC15" s="51">
        <v>17901</v>
      </c>
      <c r="AD15" s="51">
        <v>133524</v>
      </c>
      <c r="AE15" s="52">
        <v>0.13406578592612564</v>
      </c>
      <c r="AF15" s="51">
        <v>22280</v>
      </c>
      <c r="AG15" s="51">
        <v>126132</v>
      </c>
      <c r="AH15" s="52">
        <v>0.17664034503535977</v>
      </c>
      <c r="AI15" s="51">
        <v>40181</v>
      </c>
      <c r="AJ15" s="51">
        <v>259656</v>
      </c>
      <c r="AK15" s="52">
        <v>0.1547470499430015</v>
      </c>
      <c r="AL15" s="51">
        <v>16332</v>
      </c>
      <c r="AM15" s="51">
        <v>133524</v>
      </c>
      <c r="AN15" s="52">
        <v>0.12231508942212636</v>
      </c>
      <c r="AO15" s="51">
        <v>21368</v>
      </c>
      <c r="AP15" s="51">
        <v>126132</v>
      </c>
      <c r="AQ15" s="52">
        <v>0.1694098246281673</v>
      </c>
      <c r="AR15" s="51">
        <v>37700</v>
      </c>
      <c r="AS15" s="51">
        <v>259656</v>
      </c>
      <c r="AT15" s="52">
        <v>0.14519210031734295</v>
      </c>
      <c r="AU15" s="51">
        <v>15396</v>
      </c>
      <c r="AV15" s="51">
        <v>133524</v>
      </c>
      <c r="AW15" s="52">
        <v>0.11530511368742698</v>
      </c>
      <c r="AX15" s="51">
        <v>20676</v>
      </c>
      <c r="AY15" s="51">
        <v>126132</v>
      </c>
      <c r="AZ15" s="52">
        <v>0.163923508705166</v>
      </c>
      <c r="BA15" s="51">
        <v>36072</v>
      </c>
      <c r="BB15" s="51">
        <v>259656</v>
      </c>
      <c r="BC15" s="52">
        <v>0.13892226638321473</v>
      </c>
      <c r="BD15" s="51">
        <v>15951</v>
      </c>
      <c r="BE15" s="51">
        <v>133524</v>
      </c>
      <c r="BF15" s="52">
        <v>0.1194616698121686</v>
      </c>
      <c r="BG15" s="51">
        <v>20657</v>
      </c>
      <c r="BH15" s="51">
        <v>126132</v>
      </c>
      <c r="BI15" s="52">
        <v>0.16377287286334952</v>
      </c>
      <c r="BJ15" s="51">
        <v>36608</v>
      </c>
      <c r="BK15" s="51">
        <v>259656</v>
      </c>
      <c r="BL15" s="52">
        <v>0.14098653603228886</v>
      </c>
      <c r="BM15" s="51">
        <v>16325</v>
      </c>
      <c r="BN15" s="51">
        <v>133524</v>
      </c>
      <c r="BO15" s="52">
        <v>0.1222626643899224</v>
      </c>
      <c r="BP15" s="51">
        <v>20830</v>
      </c>
      <c r="BQ15" s="51">
        <v>126132</v>
      </c>
      <c r="BR15" s="52">
        <v>0.16514445184409984</v>
      </c>
      <c r="BS15" s="51">
        <v>37155</v>
      </c>
      <c r="BT15" s="51">
        <v>259656</v>
      </c>
      <c r="BU15" s="52">
        <v>0.1430931694241612</v>
      </c>
      <c r="BV15" s="51">
        <v>16845</v>
      </c>
      <c r="BW15" s="51">
        <v>133524</v>
      </c>
      <c r="BX15" s="52">
        <v>0.12615709535364428</v>
      </c>
      <c r="BY15" s="51">
        <v>21915</v>
      </c>
      <c r="BZ15" s="51">
        <v>126132</v>
      </c>
      <c r="CA15" s="52">
        <v>0.17374655123204263</v>
      </c>
      <c r="CB15" s="51">
        <v>38760</v>
      </c>
      <c r="CC15" s="51">
        <v>259656</v>
      </c>
      <c r="CD15" s="52">
        <v>0.1492744246233478</v>
      </c>
      <c r="CE15" s="51">
        <v>17173</v>
      </c>
      <c r="CF15" s="51">
        <v>133524</v>
      </c>
      <c r="CG15" s="52">
        <v>0.12861358257691502</v>
      </c>
      <c r="CH15" s="51">
        <v>22390</v>
      </c>
      <c r="CI15" s="51">
        <v>126132</v>
      </c>
      <c r="CJ15" s="52">
        <v>0.17751244727745535</v>
      </c>
      <c r="CK15" s="51">
        <v>39563</v>
      </c>
      <c r="CL15" s="51">
        <v>259656</v>
      </c>
      <c r="CM15" s="52">
        <v>0.15236697784761377</v>
      </c>
      <c r="CN15" s="51">
        <v>17243</v>
      </c>
      <c r="CO15" s="51">
        <v>133524</v>
      </c>
      <c r="CP15" s="52">
        <v>0.1291378328989545</v>
      </c>
      <c r="CQ15" s="51">
        <v>22344</v>
      </c>
      <c r="CR15" s="51">
        <v>126132</v>
      </c>
      <c r="CS15" s="52">
        <v>0.17714774997621538</v>
      </c>
      <c r="CT15" s="51">
        <v>39587</v>
      </c>
      <c r="CU15" s="51">
        <v>259656</v>
      </c>
      <c r="CV15" s="52">
        <v>0.15245940783190068</v>
      </c>
      <c r="CW15" s="51">
        <v>17225</v>
      </c>
      <c r="CX15" s="51">
        <v>133524</v>
      </c>
      <c r="CY15" s="52">
        <v>0.1290030256732872</v>
      </c>
      <c r="CZ15" s="51">
        <v>21358</v>
      </c>
      <c r="DA15" s="51">
        <v>126132</v>
      </c>
      <c r="DB15" s="52">
        <v>0.16933054260615862</v>
      </c>
      <c r="DC15" s="51">
        <v>38583</v>
      </c>
      <c r="DD15" s="51">
        <v>259656</v>
      </c>
      <c r="DE15" s="52">
        <v>0.1485927534892319</v>
      </c>
    </row>
    <row r="16" spans="1:109" ht="15">
      <c r="A16" s="5" t="s">
        <v>27</v>
      </c>
      <c r="B16" s="8">
        <v>53136</v>
      </c>
      <c r="C16" s="8">
        <f>'[1]PEEA Extremadura'!E28</f>
        <v>362194</v>
      </c>
      <c r="D16" s="32">
        <f>B16/C16</f>
        <v>0.1467059089880009</v>
      </c>
      <c r="E16" s="8">
        <v>71653</v>
      </c>
      <c r="F16" s="8">
        <f>'[1]PEEA Extremadura'!F28</f>
        <v>346189</v>
      </c>
      <c r="G16" s="32">
        <f>E16/F16</f>
        <v>0.20697653593846135</v>
      </c>
      <c r="H16" s="8">
        <f>E16+B16</f>
        <v>124789</v>
      </c>
      <c r="I16" s="8">
        <f>'[1]PEEA Extremadura'!G28</f>
        <v>708383</v>
      </c>
      <c r="J16" s="32">
        <f>H16/I16</f>
        <v>0.1761603539328301</v>
      </c>
      <c r="K16" s="51">
        <v>51831</v>
      </c>
      <c r="L16" s="51">
        <v>362194</v>
      </c>
      <c r="M16" s="52">
        <v>0.1431028675240341</v>
      </c>
      <c r="N16" s="51">
        <v>70978</v>
      </c>
      <c r="O16" s="51">
        <v>346189</v>
      </c>
      <c r="P16" s="52">
        <v>0.20502673395168536</v>
      </c>
      <c r="Q16" s="51">
        <v>122809</v>
      </c>
      <c r="R16" s="51">
        <v>708383</v>
      </c>
      <c r="S16" s="52">
        <v>0.17336525580088738</v>
      </c>
      <c r="T16" s="51">
        <v>49989</v>
      </c>
      <c r="U16" s="51">
        <v>362194</v>
      </c>
      <c r="V16" s="52">
        <v>0.13801719520477976</v>
      </c>
      <c r="W16" s="51">
        <v>69383</v>
      </c>
      <c r="X16" s="51">
        <v>346189</v>
      </c>
      <c r="Y16" s="52">
        <v>0.20041942407182203</v>
      </c>
      <c r="Z16" s="51">
        <v>119372</v>
      </c>
      <c r="AA16" s="51">
        <v>708383</v>
      </c>
      <c r="AB16" s="52">
        <v>0.16851336071023726</v>
      </c>
      <c r="AC16" s="51">
        <v>46750</v>
      </c>
      <c r="AD16" s="51">
        <v>362194</v>
      </c>
      <c r="AE16" s="52">
        <v>0.12907447390072724</v>
      </c>
      <c r="AF16" s="51">
        <v>67554</v>
      </c>
      <c r="AG16" s="51">
        <v>346189</v>
      </c>
      <c r="AH16" s="52">
        <v>0.19513618283654305</v>
      </c>
      <c r="AI16" s="51">
        <v>114304</v>
      </c>
      <c r="AJ16" s="51">
        <v>708383</v>
      </c>
      <c r="AK16" s="52">
        <v>0.16135903882504238</v>
      </c>
      <c r="AL16" s="51">
        <v>43507</v>
      </c>
      <c r="AM16" s="51">
        <v>362194</v>
      </c>
      <c r="AN16" s="52">
        <v>0.12012070879142117</v>
      </c>
      <c r="AO16" s="51">
        <v>65052</v>
      </c>
      <c r="AP16" s="51">
        <v>346189</v>
      </c>
      <c r="AQ16" s="52">
        <v>0.18790891680555996</v>
      </c>
      <c r="AR16" s="51">
        <v>108559</v>
      </c>
      <c r="AS16" s="51">
        <v>708383</v>
      </c>
      <c r="AT16" s="52">
        <v>0.15324901924523882</v>
      </c>
      <c r="AU16" s="51">
        <v>41639</v>
      </c>
      <c r="AV16" s="51">
        <v>362194</v>
      </c>
      <c r="AW16" s="52">
        <v>0.11496325173801886</v>
      </c>
      <c r="AX16" s="51">
        <v>63498</v>
      </c>
      <c r="AY16" s="51">
        <v>346189</v>
      </c>
      <c r="AZ16" s="52">
        <v>0.1834200393426712</v>
      </c>
      <c r="BA16" s="51">
        <v>105137</v>
      </c>
      <c r="BB16" s="51">
        <v>708383</v>
      </c>
      <c r="BC16" s="52">
        <v>0.14841829914043675</v>
      </c>
      <c r="BD16" s="51">
        <v>42328</v>
      </c>
      <c r="BE16" s="51">
        <v>362194</v>
      </c>
      <c r="BF16" s="52">
        <v>0.1168655471929408</v>
      </c>
      <c r="BG16" s="51">
        <v>63553</v>
      </c>
      <c r="BH16" s="51">
        <v>346189</v>
      </c>
      <c r="BI16" s="52">
        <v>0.18357891209714924</v>
      </c>
      <c r="BJ16" s="51">
        <v>105881</v>
      </c>
      <c r="BK16" s="51">
        <v>708383</v>
      </c>
      <c r="BL16" s="52">
        <v>0.1494685784385001</v>
      </c>
      <c r="BM16" s="51">
        <v>42916</v>
      </c>
      <c r="BN16" s="51">
        <v>362194</v>
      </c>
      <c r="BO16" s="52">
        <v>0.11848898656521091</v>
      </c>
      <c r="BP16" s="51">
        <v>64305</v>
      </c>
      <c r="BQ16" s="51">
        <v>346189</v>
      </c>
      <c r="BR16" s="52">
        <v>0.18575113594019452</v>
      </c>
      <c r="BS16" s="51">
        <v>107221</v>
      </c>
      <c r="BT16" s="51">
        <v>708383</v>
      </c>
      <c r="BU16" s="52">
        <v>0.15136021050759266</v>
      </c>
      <c r="BV16" s="51">
        <v>44531</v>
      </c>
      <c r="BW16" s="51">
        <v>362194</v>
      </c>
      <c r="BX16" s="52">
        <v>0.12294792293632695</v>
      </c>
      <c r="BY16" s="51">
        <v>66994</v>
      </c>
      <c r="BZ16" s="51">
        <v>346189</v>
      </c>
      <c r="CA16" s="52">
        <v>0.19351856933640293</v>
      </c>
      <c r="CB16" s="51">
        <v>111525</v>
      </c>
      <c r="CC16" s="51">
        <v>708383</v>
      </c>
      <c r="CD16" s="52">
        <v>0.15743601978026012</v>
      </c>
      <c r="CE16" s="51">
        <v>46229</v>
      </c>
      <c r="CF16" s="51">
        <v>362194</v>
      </c>
      <c r="CG16" s="52">
        <v>0.12763601826645388</v>
      </c>
      <c r="CH16" s="51">
        <v>68741</v>
      </c>
      <c r="CI16" s="51">
        <v>346189</v>
      </c>
      <c r="CJ16" s="52">
        <v>0.19856494573773287</v>
      </c>
      <c r="CK16" s="51">
        <v>114970</v>
      </c>
      <c r="CL16" s="51">
        <v>708383</v>
      </c>
      <c r="CM16" s="52">
        <v>0.16229920819669585</v>
      </c>
      <c r="CN16" s="51">
        <v>45752</v>
      </c>
      <c r="CO16" s="51">
        <v>362194</v>
      </c>
      <c r="CP16" s="52">
        <v>0.12631904448996947</v>
      </c>
      <c r="CQ16" s="51">
        <v>68409</v>
      </c>
      <c r="CR16" s="51">
        <v>346189</v>
      </c>
      <c r="CS16" s="52">
        <v>0.19760593201979265</v>
      </c>
      <c r="CT16" s="51">
        <v>114161</v>
      </c>
      <c r="CU16" s="51">
        <v>708383</v>
      </c>
      <c r="CV16" s="52">
        <v>0.1611571706266243</v>
      </c>
      <c r="CW16" s="51">
        <v>45507</v>
      </c>
      <c r="CX16" s="51">
        <v>362194</v>
      </c>
      <c r="CY16" s="52">
        <v>0.12564261141819025</v>
      </c>
      <c r="CZ16" s="51">
        <v>65878</v>
      </c>
      <c r="DA16" s="51">
        <v>346189</v>
      </c>
      <c r="DB16" s="52">
        <v>0.1902948967182666</v>
      </c>
      <c r="DC16" s="51">
        <v>111385</v>
      </c>
      <c r="DD16" s="51">
        <v>708383</v>
      </c>
      <c r="DE16" s="52">
        <v>0.15723838657901162</v>
      </c>
    </row>
    <row r="17" spans="1:109" ht="15">
      <c r="A17" s="5" t="s">
        <v>28</v>
      </c>
      <c r="B17" s="8">
        <v>1765669</v>
      </c>
      <c r="C17" s="8">
        <f>'[1]PEEA España'!E27</f>
        <v>15300996</v>
      </c>
      <c r="D17" s="32">
        <f>B17/C17</f>
        <v>0.11539569058118831</v>
      </c>
      <c r="E17" s="8">
        <v>2252286</v>
      </c>
      <c r="F17" s="8">
        <f>'[1]PEEA España'!F27</f>
        <v>15155110</v>
      </c>
      <c r="G17" s="32">
        <f>E17/F17</f>
        <v>0.14861561545907617</v>
      </c>
      <c r="H17" s="8">
        <f>E17+B17</f>
        <v>4017955</v>
      </c>
      <c r="I17" s="8">
        <f>'[1]PEEA España'!G27</f>
        <v>30456106</v>
      </c>
      <c r="J17" s="32">
        <f>H17/I17</f>
        <v>0.1319260906170999</v>
      </c>
      <c r="K17" s="51">
        <v>1761165</v>
      </c>
      <c r="L17" s="51">
        <v>15300996</v>
      </c>
      <c r="M17" s="52">
        <v>0.11510133065847478</v>
      </c>
      <c r="N17" s="51">
        <v>2257659</v>
      </c>
      <c r="O17" s="51">
        <v>15155110</v>
      </c>
      <c r="P17" s="52">
        <v>0.14897014934236702</v>
      </c>
      <c r="Q17" s="51">
        <v>4018824</v>
      </c>
      <c r="R17" s="51">
        <v>30456106</v>
      </c>
      <c r="S17" s="52">
        <v>0.13195462348338294</v>
      </c>
      <c r="T17" s="51">
        <v>1732381</v>
      </c>
      <c r="U17" s="51">
        <v>15300996</v>
      </c>
      <c r="V17" s="52">
        <v>0.1132201459303695</v>
      </c>
      <c r="W17" s="51">
        <v>2241556</v>
      </c>
      <c r="X17" s="51">
        <v>15155110</v>
      </c>
      <c r="Y17" s="52">
        <v>0.14790760344200735</v>
      </c>
      <c r="Z17" s="51">
        <v>3973937</v>
      </c>
      <c r="AA17" s="51">
        <v>30456106</v>
      </c>
      <c r="AB17" s="52">
        <v>0.13048079751232808</v>
      </c>
      <c r="AC17" s="51">
        <v>1662307</v>
      </c>
      <c r="AD17" s="51">
        <v>15300996</v>
      </c>
      <c r="AE17" s="52">
        <v>0.10864044405998145</v>
      </c>
      <c r="AF17" s="51">
        <v>2178324</v>
      </c>
      <c r="AG17" s="51">
        <v>15155110</v>
      </c>
      <c r="AH17" s="52">
        <v>0.14373528136714284</v>
      </c>
      <c r="AI17" s="51">
        <v>3840631</v>
      </c>
      <c r="AJ17" s="51">
        <v>30456106</v>
      </c>
      <c r="AK17" s="52">
        <v>0.1261038098567164</v>
      </c>
      <c r="AL17" s="51">
        <v>1590902</v>
      </c>
      <c r="AM17" s="51">
        <v>15300996</v>
      </c>
      <c r="AN17" s="52">
        <v>0.10397375438827643</v>
      </c>
      <c r="AO17" s="51">
        <v>2130213</v>
      </c>
      <c r="AP17" s="51">
        <v>15155110</v>
      </c>
      <c r="AQ17" s="52">
        <v>0.14056070856628555</v>
      </c>
      <c r="AR17" s="51">
        <v>3721115</v>
      </c>
      <c r="AS17" s="51">
        <v>30456106</v>
      </c>
      <c r="AT17" s="52">
        <v>0.12217960496985399</v>
      </c>
      <c r="AU17" s="51">
        <v>1543683</v>
      </c>
      <c r="AV17" s="51">
        <v>15300996</v>
      </c>
      <c r="AW17" s="52">
        <v>0.10088774613103618</v>
      </c>
      <c r="AX17" s="51">
        <v>2100925</v>
      </c>
      <c r="AY17" s="51">
        <v>15155110</v>
      </c>
      <c r="AZ17" s="52">
        <v>0.13862815908297596</v>
      </c>
      <c r="BA17" s="51">
        <v>3644608</v>
      </c>
      <c r="BB17" s="51">
        <v>30456106</v>
      </c>
      <c r="BC17" s="52">
        <v>0.1196675635421022</v>
      </c>
      <c r="BD17" s="51">
        <v>1524300</v>
      </c>
      <c r="BE17" s="51">
        <v>15300996</v>
      </c>
      <c r="BF17" s="52">
        <v>0.09962096585085049</v>
      </c>
      <c r="BG17" s="51">
        <v>2085688</v>
      </c>
      <c r="BH17" s="51">
        <v>15155110</v>
      </c>
      <c r="BI17" s="52">
        <v>0.13762275562500043</v>
      </c>
      <c r="BJ17" s="51">
        <v>3609988</v>
      </c>
      <c r="BK17" s="51">
        <v>30456106</v>
      </c>
      <c r="BL17" s="52">
        <v>0.11853084567015888</v>
      </c>
      <c r="BM17" s="51">
        <v>1543540</v>
      </c>
      <c r="BN17" s="51">
        <v>15300996</v>
      </c>
      <c r="BO17" s="52">
        <v>0.10087840033420047</v>
      </c>
      <c r="BP17" s="51">
        <v>2105642</v>
      </c>
      <c r="BQ17" s="51">
        <v>15155110</v>
      </c>
      <c r="BR17" s="52">
        <v>0.13893940723623913</v>
      </c>
      <c r="BS17" s="51">
        <v>3649182</v>
      </c>
      <c r="BT17" s="51">
        <v>30456106</v>
      </c>
      <c r="BU17" s="52">
        <v>0.11981774689121452</v>
      </c>
      <c r="BV17" s="51">
        <v>1545003</v>
      </c>
      <c r="BW17" s="51">
        <v>15300996</v>
      </c>
      <c r="BX17" s="52">
        <v>0.10097401502490426</v>
      </c>
      <c r="BY17" s="51">
        <v>2117840</v>
      </c>
      <c r="BZ17" s="51">
        <v>15155110</v>
      </c>
      <c r="CA17" s="52">
        <v>0.13974428427111382</v>
      </c>
      <c r="CB17" s="51">
        <v>3662843</v>
      </c>
      <c r="CC17" s="51">
        <v>30456106</v>
      </c>
      <c r="CD17" s="52">
        <v>0.12026629405610816</v>
      </c>
      <c r="CE17" s="51">
        <v>1571165</v>
      </c>
      <c r="CF17" s="51">
        <v>15300996</v>
      </c>
      <c r="CG17" s="52">
        <v>0.10268383835928066</v>
      </c>
      <c r="CH17" s="51">
        <v>2148056</v>
      </c>
      <c r="CI17" s="51">
        <v>15155110</v>
      </c>
      <c r="CJ17" s="52">
        <v>0.1417380672261699</v>
      </c>
      <c r="CK17" s="51">
        <v>3719221</v>
      </c>
      <c r="CL17" s="51">
        <v>30456106</v>
      </c>
      <c r="CM17" s="52">
        <v>0.1221174171116951</v>
      </c>
      <c r="CN17" s="51">
        <v>1573451</v>
      </c>
      <c r="CO17" s="51">
        <v>15300996</v>
      </c>
      <c r="CP17" s="52">
        <v>0.10283324039820675</v>
      </c>
      <c r="CQ17" s="51">
        <v>2156769</v>
      </c>
      <c r="CR17" s="51">
        <v>15155110</v>
      </c>
      <c r="CS17" s="52">
        <v>0.1423129888202725</v>
      </c>
      <c r="CT17" s="51">
        <v>3730220</v>
      </c>
      <c r="CU17" s="51">
        <v>30456106</v>
      </c>
      <c r="CV17" s="52">
        <v>0.12247855980012679</v>
      </c>
      <c r="CW17" s="51">
        <v>1559013</v>
      </c>
      <c r="CX17" s="51">
        <v>15300996</v>
      </c>
      <c r="CY17" s="52">
        <v>0.10188964169391326</v>
      </c>
      <c r="CZ17" s="51">
        <v>2090554</v>
      </c>
      <c r="DA17" s="51">
        <v>15155110</v>
      </c>
      <c r="DB17" s="52">
        <v>0.13794383544560218</v>
      </c>
      <c r="DC17" s="51">
        <v>3649567</v>
      </c>
      <c r="DD17" s="51">
        <v>30456106</v>
      </c>
      <c r="DE17" s="52">
        <v>0.11983038803450448</v>
      </c>
    </row>
    <row r="19" spans="1:3" ht="15">
      <c r="A19" s="37"/>
      <c r="B19" s="37"/>
      <c r="C19" s="37"/>
    </row>
    <row r="20" spans="1:3" ht="15" customHeight="1">
      <c r="A20" s="37"/>
      <c r="B20" s="37"/>
      <c r="C20" s="37"/>
    </row>
    <row r="21" spans="1:3" ht="15" customHeight="1">
      <c r="A21" s="37"/>
      <c r="B21" s="37"/>
      <c r="C21" s="37"/>
    </row>
    <row r="22" spans="1:3" ht="15" customHeight="1">
      <c r="A22" s="37"/>
      <c r="B22" s="37"/>
      <c r="C22" s="37"/>
    </row>
    <row r="23" spans="1:3" ht="15" customHeight="1">
      <c r="A23" s="37"/>
      <c r="B23" s="37"/>
      <c r="C23" s="37"/>
    </row>
    <row r="24" spans="1:3" ht="15" customHeight="1">
      <c r="A24" s="53"/>
      <c r="B24" s="53"/>
      <c r="C24" s="53"/>
    </row>
    <row r="25" spans="1:6" ht="30">
      <c r="A25" s="25"/>
      <c r="B25" s="24" t="s">
        <v>34</v>
      </c>
      <c r="C25" s="24" t="s">
        <v>25</v>
      </c>
      <c r="D25" s="24" t="s">
        <v>26</v>
      </c>
      <c r="E25" s="48" t="s">
        <v>27</v>
      </c>
      <c r="F25" s="48" t="s">
        <v>28</v>
      </c>
    </row>
    <row r="26" spans="1:6" ht="15">
      <c r="A26" s="5" t="s">
        <v>70</v>
      </c>
      <c r="B26" s="54">
        <f>J13</f>
        <v>0.17177901914398744</v>
      </c>
      <c r="C26" s="54">
        <f>J14</f>
        <v>0.1794877509042246</v>
      </c>
      <c r="D26" s="54">
        <f>J15</f>
        <v>0.1704177835289768</v>
      </c>
      <c r="E26" s="54">
        <f>J16</f>
        <v>0.1761603539328301</v>
      </c>
      <c r="F26" s="54">
        <f>J17</f>
        <v>0.1319260906170999</v>
      </c>
    </row>
    <row r="27" spans="1:6" ht="15">
      <c r="A27" s="5" t="s">
        <v>71</v>
      </c>
      <c r="B27" s="55">
        <f>S13</f>
        <v>0.1686579329264656</v>
      </c>
      <c r="C27" s="55">
        <f>S14</f>
        <v>0.17682911881834612</v>
      </c>
      <c r="D27" s="55">
        <f>S15</f>
        <v>0.16737914779554489</v>
      </c>
      <c r="E27" s="55">
        <f>S16</f>
        <v>0.17336525580088738</v>
      </c>
      <c r="F27" s="55">
        <f>S17</f>
        <v>0.13195462348338294</v>
      </c>
    </row>
    <row r="28" spans="1:6" ht="15">
      <c r="A28" s="5" t="s">
        <v>72</v>
      </c>
      <c r="B28" s="55">
        <f>AB13</f>
        <v>0.1668787149871777</v>
      </c>
      <c r="C28" s="55">
        <f>AB14</f>
        <v>0.17283337084686234</v>
      </c>
      <c r="D28" s="55">
        <f>AB15</f>
        <v>0.16104769387189205</v>
      </c>
      <c r="E28" s="55">
        <f>AB15</f>
        <v>0.16104769387189205</v>
      </c>
      <c r="F28" s="55">
        <f>AB17</f>
        <v>0.13048079751232808</v>
      </c>
    </row>
    <row r="29" spans="1:6" ht="15">
      <c r="A29" s="5" t="s">
        <v>73</v>
      </c>
      <c r="B29" s="55">
        <f>AK13</f>
        <v>0.16358865276424867</v>
      </c>
      <c r="C29" s="55">
        <f>AK14</f>
        <v>0.16518506798120014</v>
      </c>
      <c r="D29" s="55">
        <f>AK15</f>
        <v>0.1547470499430015</v>
      </c>
      <c r="E29" s="55">
        <f>AK16</f>
        <v>0.16135903882504238</v>
      </c>
      <c r="F29" s="55">
        <f>AK17</f>
        <v>0.1261038098567164</v>
      </c>
    </row>
    <row r="30" spans="1:6" ht="15">
      <c r="A30" s="5" t="s">
        <v>74</v>
      </c>
      <c r="B30" s="55">
        <f>AT13</f>
        <v>0.15831063753652863</v>
      </c>
      <c r="C30" s="55">
        <f>AT14</f>
        <v>0.15791115756350743</v>
      </c>
      <c r="D30" s="55">
        <f>AT15</f>
        <v>0.14519210031734295</v>
      </c>
      <c r="E30" s="55">
        <f>AT16</f>
        <v>0.15324901924523882</v>
      </c>
      <c r="F30" s="55">
        <f>AT17</f>
        <v>0.12217960496985399</v>
      </c>
    </row>
    <row r="31" spans="1:6" ht="15">
      <c r="A31" s="5" t="s">
        <v>75</v>
      </c>
      <c r="B31" s="55">
        <f>BC13</f>
        <v>0.15381786374570106</v>
      </c>
      <c r="C31" s="55">
        <f>BC14</f>
        <v>0.15391318106554766</v>
      </c>
      <c r="D31" s="55">
        <f>BC15</f>
        <v>0.13892226638321473</v>
      </c>
      <c r="E31" s="55">
        <f>BC16</f>
        <v>0.14841829914043675</v>
      </c>
      <c r="F31" s="55">
        <f>BC17</f>
        <v>0.1196675635421022</v>
      </c>
    </row>
    <row r="32" spans="1:6" ht="15">
      <c r="A32" s="5" t="s">
        <v>76</v>
      </c>
      <c r="B32" s="55">
        <f>BL13</f>
        <v>0.15126334413454465</v>
      </c>
      <c r="C32" s="55">
        <f>BL14</f>
        <v>0.15437671457255747</v>
      </c>
      <c r="D32" s="55">
        <f>BL15</f>
        <v>0.14098653603228886</v>
      </c>
      <c r="E32" s="55">
        <f>BL16</f>
        <v>0.1494685784385001</v>
      </c>
      <c r="F32" s="55">
        <f>BL17</f>
        <v>0.11853084567015888</v>
      </c>
    </row>
    <row r="33" spans="1:6" ht="15">
      <c r="A33" s="5" t="s">
        <v>77</v>
      </c>
      <c r="B33" s="55">
        <f>BU13</f>
        <v>0.1541160566964197</v>
      </c>
      <c r="C33" s="55">
        <f>BU14</f>
        <v>0.15614393606803245</v>
      </c>
      <c r="D33" s="55">
        <f>BU15</f>
        <v>0.1430931694241612</v>
      </c>
      <c r="E33" s="55">
        <f>BU16</f>
        <v>0.15136021050759266</v>
      </c>
      <c r="F33" s="55">
        <f>BU17</f>
        <v>0.11981774689121452</v>
      </c>
    </row>
    <row r="34" spans="1:6" ht="15">
      <c r="A34" s="5" t="s">
        <v>78</v>
      </c>
      <c r="B34" s="55">
        <f>CD13</f>
        <v>0.15735642009422898</v>
      </c>
      <c r="C34" s="55">
        <f>CD14</f>
        <v>0.1621587290267802</v>
      </c>
      <c r="D34" s="55">
        <f>CD15</f>
        <v>0.1492744246233478</v>
      </c>
      <c r="E34" s="55">
        <f>CD16</f>
        <v>0.15743601978026012</v>
      </c>
      <c r="F34" s="55">
        <f>CD17</f>
        <v>0.12026629405610816</v>
      </c>
    </row>
    <row r="35" spans="1:6" ht="15">
      <c r="A35" s="5" t="s">
        <v>79</v>
      </c>
      <c r="B35" s="55">
        <f>CM13</f>
        <v>0.1652287139932012</v>
      </c>
      <c r="C35" s="55">
        <f>CM14</f>
        <v>0.16804649597639545</v>
      </c>
      <c r="D35" s="55">
        <f>CM15</f>
        <v>0.15236697784761377</v>
      </c>
      <c r="E35" s="55">
        <f>CM16</f>
        <v>0.16229920819669585</v>
      </c>
      <c r="F35" s="55">
        <f>CM17</f>
        <v>0.1221174171116951</v>
      </c>
    </row>
    <row r="36" spans="1:6" ht="15">
      <c r="A36" s="5" t="s">
        <v>80</v>
      </c>
      <c r="B36" s="55">
        <f>CV13</f>
        <v>0.1636681708844403</v>
      </c>
      <c r="C36" s="55">
        <f>CV14</f>
        <v>0.16619013342188013</v>
      </c>
      <c r="D36" s="55">
        <f>CV15</f>
        <v>0.15245940783190068</v>
      </c>
      <c r="E36" s="55">
        <f>CV16</f>
        <v>0.1611571706266243</v>
      </c>
      <c r="F36" s="55">
        <f>CV17</f>
        <v>0.12247855980012679</v>
      </c>
    </row>
    <row r="37" spans="1:6" ht="15">
      <c r="A37" s="5" t="s">
        <v>81</v>
      </c>
      <c r="B37" s="55">
        <f>DE13</f>
        <v>0.15879768602270242</v>
      </c>
      <c r="C37" s="55">
        <f>DE14</f>
        <v>0.16224118450639252</v>
      </c>
      <c r="D37" s="55">
        <f>DE15</f>
        <v>0.1485927534892319</v>
      </c>
      <c r="E37" s="55">
        <f>DE16</f>
        <v>0.15723838657901162</v>
      </c>
      <c r="F37" s="55">
        <f>DE17</f>
        <v>0.11983038803450448</v>
      </c>
    </row>
    <row r="39" spans="7:14" ht="14.25" customHeight="1">
      <c r="G39" s="71" t="s">
        <v>69</v>
      </c>
      <c r="H39" s="71"/>
      <c r="I39" s="71"/>
      <c r="J39" s="71"/>
      <c r="K39" s="71"/>
      <c r="L39" s="71"/>
      <c r="M39" s="71"/>
      <c r="N39" s="71"/>
    </row>
    <row r="40" spans="7:14" ht="15">
      <c r="G40" s="71"/>
      <c r="H40" s="71"/>
      <c r="I40" s="71"/>
      <c r="J40" s="71"/>
      <c r="K40" s="71"/>
      <c r="L40" s="71"/>
      <c r="M40" s="71"/>
      <c r="N40" s="71"/>
    </row>
    <row r="41" spans="7:14" ht="15">
      <c r="G41" s="71"/>
      <c r="H41" s="71"/>
      <c r="I41" s="71"/>
      <c r="J41" s="71"/>
      <c r="K41" s="71"/>
      <c r="L41" s="71"/>
      <c r="M41" s="71"/>
      <c r="N41" s="71"/>
    </row>
  </sheetData>
  <mergeCells count="50">
    <mergeCell ref="G39:N41"/>
    <mergeCell ref="CE10:CM10"/>
    <mergeCell ref="CE11:CG11"/>
    <mergeCell ref="CH11:CJ11"/>
    <mergeCell ref="CK11:CM11"/>
    <mergeCell ref="BM10:BU10"/>
    <mergeCell ref="BM11:BO11"/>
    <mergeCell ref="BP11:BR11"/>
    <mergeCell ref="BS11:BU11"/>
    <mergeCell ref="BV10:CD10"/>
    <mergeCell ref="BV11:BX11"/>
    <mergeCell ref="AL10:AT10"/>
    <mergeCell ref="AL11:AN11"/>
    <mergeCell ref="AO11:AQ11"/>
    <mergeCell ref="AR11:AT11"/>
    <mergeCell ref="CB11:CD11"/>
    <mergeCell ref="BD10:BL10"/>
    <mergeCell ref="CN11:CP11"/>
    <mergeCell ref="CW10:DE10"/>
    <mergeCell ref="CW11:CY11"/>
    <mergeCell ref="CZ11:DB11"/>
    <mergeCell ref="DC11:DE11"/>
    <mergeCell ref="CN10:CV10"/>
    <mergeCell ref="CQ11:CS11"/>
    <mergeCell ref="CT11:CV11"/>
    <mergeCell ref="BY11:CA11"/>
    <mergeCell ref="BD11:BF11"/>
    <mergeCell ref="BG11:BI11"/>
    <mergeCell ref="BJ11:BL11"/>
    <mergeCell ref="AU10:BC10"/>
    <mergeCell ref="AU11:AW11"/>
    <mergeCell ref="AX11:AZ11"/>
    <mergeCell ref="BA11:BC11"/>
    <mergeCell ref="K10:S10"/>
    <mergeCell ref="K11:M11"/>
    <mergeCell ref="N11:P11"/>
    <mergeCell ref="Q11:S11"/>
    <mergeCell ref="T10:AB10"/>
    <mergeCell ref="T11:V11"/>
    <mergeCell ref="W11:Y11"/>
    <mergeCell ref="Z11:AB11"/>
    <mergeCell ref="AC10:AK10"/>
    <mergeCell ref="AC11:AE11"/>
    <mergeCell ref="AF11:AH11"/>
    <mergeCell ref="AI11:AK11"/>
    <mergeCell ref="A5:J6"/>
    <mergeCell ref="B11:D11"/>
    <mergeCell ref="E11:G11"/>
    <mergeCell ref="H11:J11"/>
    <mergeCell ref="B10:J1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workbookViewId="0" topLeftCell="A1"/>
  </sheetViews>
  <sheetFormatPr defaultColWidth="11.421875" defaultRowHeight="15"/>
  <cols>
    <col min="1" max="1" width="19.8515625" style="0" customWidth="1"/>
    <col min="5" max="5" width="12.8515625" style="0" customWidth="1"/>
    <col min="9" max="9" width="15.57421875" style="0" customWidth="1"/>
    <col min="13" max="13" width="14.00390625" style="0" customWidth="1"/>
    <col min="17" max="17" width="14.00390625" style="0" customWidth="1"/>
    <col min="21" max="21" width="13.28125" style="0" customWidth="1"/>
    <col min="25" max="25" width="13.28125" style="0" customWidth="1"/>
    <col min="29" max="29" width="13.28125" style="0" customWidth="1"/>
    <col min="33" max="33" width="13.00390625" style="0" customWidth="1"/>
    <col min="37" max="37" width="13.00390625" style="0" customWidth="1"/>
    <col min="41" max="41" width="13.00390625" style="0" customWidth="1"/>
    <col min="45" max="45" width="14.7109375" style="0" customWidth="1"/>
    <col min="49" max="49" width="14.7109375" style="0" customWidth="1"/>
  </cols>
  <sheetData>
    <row r="1" ht="15.75">
      <c r="A1" s="29" t="s">
        <v>42</v>
      </c>
    </row>
    <row r="2" ht="15.75" customHeight="1"/>
    <row r="4" spans="1:13" ht="15">
      <c r="A4" s="58" t="s">
        <v>67</v>
      </c>
      <c r="B4" s="58"/>
      <c r="C4" s="58"/>
      <c r="D4" s="58"/>
      <c r="E4" s="58"/>
      <c r="F4" s="58"/>
      <c r="G4" s="58"/>
      <c r="H4" s="58"/>
      <c r="I4" s="58"/>
      <c r="J4" s="58"/>
      <c r="K4" s="31"/>
      <c r="L4" s="31"/>
      <c r="M4" s="31"/>
    </row>
    <row r="5" spans="1:13" ht="15">
      <c r="A5" s="58"/>
      <c r="B5" s="58"/>
      <c r="C5" s="58"/>
      <c r="D5" s="58"/>
      <c r="E5" s="58"/>
      <c r="F5" s="58"/>
      <c r="G5" s="58"/>
      <c r="H5" s="58"/>
      <c r="I5" s="58"/>
      <c r="J5" s="58"/>
      <c r="K5" s="31"/>
      <c r="L5" s="31"/>
      <c r="M5" s="31"/>
    </row>
    <row r="6" spans="1:13" ht="15">
      <c r="A6" s="31"/>
      <c r="B6" s="31"/>
      <c r="C6" s="31"/>
      <c r="D6" s="31"/>
      <c r="E6" s="31"/>
      <c r="F6" s="31"/>
      <c r="G6" s="31"/>
      <c r="H6" s="31"/>
      <c r="I6" s="31"/>
      <c r="J6" s="31"/>
      <c r="K6" s="31"/>
      <c r="L6" s="31"/>
      <c r="M6" s="31"/>
    </row>
    <row r="7" spans="1:49" ht="15">
      <c r="A7" s="72" t="s">
        <v>59</v>
      </c>
      <c r="B7" s="65" t="s">
        <v>57</v>
      </c>
      <c r="C7" s="66"/>
      <c r="D7" s="66"/>
      <c r="E7" s="66"/>
      <c r="F7" s="66"/>
      <c r="G7" s="66"/>
      <c r="H7" s="66"/>
      <c r="I7" s="66"/>
      <c r="J7" s="66"/>
      <c r="K7" s="66"/>
      <c r="L7" s="66"/>
      <c r="M7" s="67"/>
      <c r="N7" s="65" t="s">
        <v>58</v>
      </c>
      <c r="O7" s="66"/>
      <c r="P7" s="66"/>
      <c r="Q7" s="66"/>
      <c r="R7" s="66"/>
      <c r="S7" s="66"/>
      <c r="T7" s="66"/>
      <c r="U7" s="66"/>
      <c r="V7" s="66"/>
      <c r="W7" s="66"/>
      <c r="X7" s="66"/>
      <c r="Y7" s="67"/>
      <c r="Z7" s="65" t="s">
        <v>39</v>
      </c>
      <c r="AA7" s="66"/>
      <c r="AB7" s="66"/>
      <c r="AC7" s="66"/>
      <c r="AD7" s="66"/>
      <c r="AE7" s="66"/>
      <c r="AF7" s="66"/>
      <c r="AG7" s="66"/>
      <c r="AH7" s="66"/>
      <c r="AI7" s="66"/>
      <c r="AJ7" s="66"/>
      <c r="AK7" s="67"/>
      <c r="AL7" s="65" t="s">
        <v>56</v>
      </c>
      <c r="AM7" s="66"/>
      <c r="AN7" s="66"/>
      <c r="AO7" s="66"/>
      <c r="AP7" s="66"/>
      <c r="AQ7" s="66"/>
      <c r="AR7" s="66"/>
      <c r="AS7" s="66"/>
      <c r="AT7" s="66"/>
      <c r="AU7" s="66"/>
      <c r="AV7" s="66"/>
      <c r="AW7" s="67"/>
    </row>
    <row r="8" spans="1:49" ht="15">
      <c r="A8" s="72"/>
      <c r="B8" s="5"/>
      <c r="C8" s="61" t="s">
        <v>31</v>
      </c>
      <c r="D8" s="61"/>
      <c r="E8" s="61"/>
      <c r="F8" s="33"/>
      <c r="G8" s="61" t="s">
        <v>32</v>
      </c>
      <c r="H8" s="61"/>
      <c r="I8" s="61"/>
      <c r="J8" s="33"/>
      <c r="K8" s="61" t="s">
        <v>33</v>
      </c>
      <c r="L8" s="61"/>
      <c r="M8" s="61"/>
      <c r="N8" s="5"/>
      <c r="O8" s="61" t="s">
        <v>31</v>
      </c>
      <c r="P8" s="61"/>
      <c r="Q8" s="61"/>
      <c r="R8" s="46"/>
      <c r="S8" s="61" t="s">
        <v>32</v>
      </c>
      <c r="T8" s="61"/>
      <c r="U8" s="61"/>
      <c r="V8" s="46"/>
      <c r="W8" s="61" t="s">
        <v>33</v>
      </c>
      <c r="X8" s="61"/>
      <c r="Y8" s="61"/>
      <c r="Z8" s="5"/>
      <c r="AA8" s="61" t="s">
        <v>31</v>
      </c>
      <c r="AB8" s="61"/>
      <c r="AC8" s="61"/>
      <c r="AD8" s="46"/>
      <c r="AE8" s="61" t="s">
        <v>32</v>
      </c>
      <c r="AF8" s="61"/>
      <c r="AG8" s="61"/>
      <c r="AH8" s="46"/>
      <c r="AI8" s="61" t="s">
        <v>33</v>
      </c>
      <c r="AJ8" s="61"/>
      <c r="AK8" s="61"/>
      <c r="AL8" s="5"/>
      <c r="AM8" s="61" t="s">
        <v>31</v>
      </c>
      <c r="AN8" s="61"/>
      <c r="AO8" s="61"/>
      <c r="AP8" s="46"/>
      <c r="AQ8" s="61" t="s">
        <v>32</v>
      </c>
      <c r="AR8" s="61"/>
      <c r="AS8" s="61"/>
      <c r="AT8" s="46"/>
      <c r="AU8" s="61" t="s">
        <v>33</v>
      </c>
      <c r="AV8" s="61"/>
      <c r="AW8" s="61"/>
    </row>
    <row r="9" spans="1:49" ht="30">
      <c r="A9" s="72"/>
      <c r="B9" s="24" t="s">
        <v>38</v>
      </c>
      <c r="C9" s="24" t="s">
        <v>37</v>
      </c>
      <c r="D9" s="24" t="s">
        <v>36</v>
      </c>
      <c r="E9" s="24" t="s">
        <v>35</v>
      </c>
      <c r="F9" s="24" t="s">
        <v>38</v>
      </c>
      <c r="G9" s="24" t="s">
        <v>37</v>
      </c>
      <c r="H9" s="24" t="s">
        <v>36</v>
      </c>
      <c r="I9" s="24" t="s">
        <v>35</v>
      </c>
      <c r="J9" s="24" t="s">
        <v>38</v>
      </c>
      <c r="K9" s="24" t="s">
        <v>37</v>
      </c>
      <c r="L9" s="24" t="s">
        <v>36</v>
      </c>
      <c r="M9" s="24" t="s">
        <v>35</v>
      </c>
      <c r="N9" s="24" t="s">
        <v>38</v>
      </c>
      <c r="O9" s="24" t="s">
        <v>37</v>
      </c>
      <c r="P9" s="24" t="s">
        <v>36</v>
      </c>
      <c r="Q9" s="24" t="s">
        <v>35</v>
      </c>
      <c r="R9" s="24" t="s">
        <v>38</v>
      </c>
      <c r="S9" s="24" t="s">
        <v>37</v>
      </c>
      <c r="T9" s="24" t="s">
        <v>36</v>
      </c>
      <c r="U9" s="24" t="s">
        <v>35</v>
      </c>
      <c r="V9" s="24" t="s">
        <v>38</v>
      </c>
      <c r="W9" s="24" t="s">
        <v>37</v>
      </c>
      <c r="X9" s="24" t="s">
        <v>36</v>
      </c>
      <c r="Y9" s="24" t="s">
        <v>35</v>
      </c>
      <c r="Z9" s="24" t="s">
        <v>38</v>
      </c>
      <c r="AA9" s="24" t="s">
        <v>37</v>
      </c>
      <c r="AB9" s="24" t="s">
        <v>36</v>
      </c>
      <c r="AC9" s="24" t="s">
        <v>35</v>
      </c>
      <c r="AD9" s="24" t="s">
        <v>38</v>
      </c>
      <c r="AE9" s="24" t="s">
        <v>37</v>
      </c>
      <c r="AF9" s="24" t="s">
        <v>36</v>
      </c>
      <c r="AG9" s="24" t="s">
        <v>35</v>
      </c>
      <c r="AH9" s="24" t="s">
        <v>38</v>
      </c>
      <c r="AI9" s="24" t="s">
        <v>37</v>
      </c>
      <c r="AJ9" s="24" t="s">
        <v>36</v>
      </c>
      <c r="AK9" s="24" t="s">
        <v>35</v>
      </c>
      <c r="AL9" s="24" t="s">
        <v>38</v>
      </c>
      <c r="AM9" s="24" t="s">
        <v>37</v>
      </c>
      <c r="AN9" s="24" t="s">
        <v>36</v>
      </c>
      <c r="AO9" s="24" t="s">
        <v>35</v>
      </c>
      <c r="AP9" s="24" t="s">
        <v>38</v>
      </c>
      <c r="AQ9" s="24" t="s">
        <v>37</v>
      </c>
      <c r="AR9" s="24" t="s">
        <v>36</v>
      </c>
      <c r="AS9" s="24" t="s">
        <v>35</v>
      </c>
      <c r="AT9" s="24" t="s">
        <v>38</v>
      </c>
      <c r="AU9" s="24" t="s">
        <v>37</v>
      </c>
      <c r="AV9" s="24" t="s">
        <v>36</v>
      </c>
      <c r="AW9" s="24" t="s">
        <v>35</v>
      </c>
    </row>
    <row r="10" spans="1:49" ht="15">
      <c r="A10" s="5" t="s">
        <v>25</v>
      </c>
      <c r="B10" s="8">
        <v>130300</v>
      </c>
      <c r="C10" s="34">
        <v>48800</v>
      </c>
      <c r="D10" s="34">
        <v>179100</v>
      </c>
      <c r="E10" s="35">
        <f>C10/D10</f>
        <v>0.27247347850362924</v>
      </c>
      <c r="F10" s="34">
        <v>85800</v>
      </c>
      <c r="G10" s="34">
        <v>51900</v>
      </c>
      <c r="H10" s="34">
        <v>137800</v>
      </c>
      <c r="I10" s="35">
        <f>G10/H10</f>
        <v>0.37663280116110304</v>
      </c>
      <c r="J10" s="34">
        <f aca="true" t="shared" si="0" ref="J10:K13">B10+F10</f>
        <v>216100</v>
      </c>
      <c r="K10" s="8">
        <f t="shared" si="0"/>
        <v>100700</v>
      </c>
      <c r="L10" s="8">
        <f>J10+K10</f>
        <v>316800</v>
      </c>
      <c r="M10" s="32">
        <f>K10/L10</f>
        <v>0.3178661616161616</v>
      </c>
      <c r="N10" s="8">
        <v>137600</v>
      </c>
      <c r="O10" s="34">
        <v>39200</v>
      </c>
      <c r="P10" s="34">
        <v>176700</v>
      </c>
      <c r="Q10" s="35">
        <f>O10/P10</f>
        <v>0.22184493491794002</v>
      </c>
      <c r="R10" s="34">
        <v>93600</v>
      </c>
      <c r="S10" s="34">
        <v>49100</v>
      </c>
      <c r="T10" s="34">
        <v>142700</v>
      </c>
      <c r="U10" s="35">
        <f>S10/T10</f>
        <v>0.34407848633496846</v>
      </c>
      <c r="V10" s="34">
        <f aca="true" t="shared" si="1" ref="V10:W13">N10+R10</f>
        <v>231200</v>
      </c>
      <c r="W10" s="8">
        <f t="shared" si="1"/>
        <v>88300</v>
      </c>
      <c r="X10" s="8">
        <f>V10+W10</f>
        <v>319500</v>
      </c>
      <c r="Y10" s="32">
        <f>W10/X10</f>
        <v>0.27636932707355244</v>
      </c>
      <c r="Z10" s="51">
        <v>137600</v>
      </c>
      <c r="AA10" s="34">
        <v>39000</v>
      </c>
      <c r="AB10" s="34">
        <v>176600</v>
      </c>
      <c r="AC10" s="35">
        <v>0.22083805209513024</v>
      </c>
      <c r="AD10" s="34">
        <v>94300</v>
      </c>
      <c r="AE10" s="34">
        <v>43300</v>
      </c>
      <c r="AF10" s="34">
        <v>137600</v>
      </c>
      <c r="AG10" s="35">
        <v>0.31468023255813954</v>
      </c>
      <c r="AH10" s="34">
        <v>231900</v>
      </c>
      <c r="AI10" s="51">
        <v>82300</v>
      </c>
      <c r="AJ10" s="51">
        <v>314200</v>
      </c>
      <c r="AK10" s="52">
        <v>0.26193507320178233</v>
      </c>
      <c r="AL10" s="8">
        <v>138400</v>
      </c>
      <c r="AM10" s="34">
        <v>37300</v>
      </c>
      <c r="AN10" s="34">
        <v>175700</v>
      </c>
      <c r="AO10" s="35">
        <f>AM10/AN10</f>
        <v>0.21229368241320432</v>
      </c>
      <c r="AP10" s="34">
        <v>91800</v>
      </c>
      <c r="AQ10" s="34">
        <v>47900</v>
      </c>
      <c r="AR10" s="34">
        <v>139700</v>
      </c>
      <c r="AS10" s="35">
        <f>AQ10/AR10</f>
        <v>0.3428775948460988</v>
      </c>
      <c r="AT10" s="34">
        <f aca="true" t="shared" si="2" ref="AT10:AU13">AL10+AP10</f>
        <v>230200</v>
      </c>
      <c r="AU10" s="8">
        <f t="shared" si="2"/>
        <v>85200</v>
      </c>
      <c r="AV10" s="8">
        <f>AT10+AU10</f>
        <v>315400</v>
      </c>
      <c r="AW10" s="32">
        <f>AU10/AV10</f>
        <v>0.27013316423589095</v>
      </c>
    </row>
    <row r="11" spans="1:49" ht="15">
      <c r="A11" s="5" t="s">
        <v>26</v>
      </c>
      <c r="B11" s="8">
        <v>78400</v>
      </c>
      <c r="C11" s="34">
        <v>22200</v>
      </c>
      <c r="D11" s="34">
        <v>100600</v>
      </c>
      <c r="E11" s="35">
        <f>C11/D11</f>
        <v>0.220675944333996</v>
      </c>
      <c r="F11" s="34">
        <v>56900</v>
      </c>
      <c r="G11" s="34">
        <v>22200</v>
      </c>
      <c r="H11" s="34">
        <v>79100</v>
      </c>
      <c r="I11" s="35">
        <f>G11/H11</f>
        <v>0.2806573957016435</v>
      </c>
      <c r="J11" s="34">
        <f t="shared" si="0"/>
        <v>135300</v>
      </c>
      <c r="K11" s="8">
        <f t="shared" si="0"/>
        <v>44400</v>
      </c>
      <c r="L11" s="8">
        <f>J11+K11</f>
        <v>179700</v>
      </c>
      <c r="M11" s="32">
        <f>K11/L11</f>
        <v>0.24707846410684475</v>
      </c>
      <c r="N11" s="8">
        <v>79200</v>
      </c>
      <c r="O11" s="34">
        <v>21600</v>
      </c>
      <c r="P11" s="34">
        <v>100900</v>
      </c>
      <c r="Q11" s="35">
        <f>O11/P11</f>
        <v>0.21407333994053518</v>
      </c>
      <c r="R11" s="34">
        <v>61100</v>
      </c>
      <c r="S11" s="34">
        <v>19100</v>
      </c>
      <c r="T11" s="34">
        <v>80200</v>
      </c>
      <c r="U11" s="35">
        <f>S11/T11</f>
        <v>0.23815461346633415</v>
      </c>
      <c r="V11" s="34">
        <f t="shared" si="1"/>
        <v>140300</v>
      </c>
      <c r="W11" s="8">
        <f t="shared" si="1"/>
        <v>40700</v>
      </c>
      <c r="X11" s="8">
        <f>V11+W11</f>
        <v>181000</v>
      </c>
      <c r="Y11" s="32">
        <f>W11/X11</f>
        <v>0.22486187845303868</v>
      </c>
      <c r="Z11" s="51">
        <v>75700</v>
      </c>
      <c r="AA11" s="34">
        <v>22200</v>
      </c>
      <c r="AB11" s="34">
        <v>97900</v>
      </c>
      <c r="AC11" s="35">
        <v>0.22676200204290092</v>
      </c>
      <c r="AD11" s="34">
        <v>61400</v>
      </c>
      <c r="AE11" s="34">
        <v>17000</v>
      </c>
      <c r="AF11" s="34">
        <v>78400</v>
      </c>
      <c r="AG11" s="35">
        <v>0.21683673469387754</v>
      </c>
      <c r="AH11" s="34">
        <v>137100</v>
      </c>
      <c r="AI11" s="51">
        <v>39200</v>
      </c>
      <c r="AJ11" s="51">
        <v>176300</v>
      </c>
      <c r="AK11" s="52">
        <v>0.22234826999432786</v>
      </c>
      <c r="AL11" s="8">
        <v>79600</v>
      </c>
      <c r="AM11" s="34">
        <v>21500</v>
      </c>
      <c r="AN11" s="34">
        <v>101100</v>
      </c>
      <c r="AO11" s="35">
        <f>AM11/AN11</f>
        <v>0.21266073194856577</v>
      </c>
      <c r="AP11" s="34">
        <v>59400</v>
      </c>
      <c r="AQ11" s="34">
        <v>17200</v>
      </c>
      <c r="AR11" s="34">
        <v>76600</v>
      </c>
      <c r="AS11" s="35">
        <f>AQ11/AR11</f>
        <v>0.2245430809399478</v>
      </c>
      <c r="AT11" s="34">
        <f t="shared" si="2"/>
        <v>139000</v>
      </c>
      <c r="AU11" s="8">
        <f t="shared" si="2"/>
        <v>38700</v>
      </c>
      <c r="AV11" s="8">
        <f>AT11+AU11</f>
        <v>177700</v>
      </c>
      <c r="AW11" s="32">
        <f>AU11/AV11</f>
        <v>0.21778277996623524</v>
      </c>
    </row>
    <row r="12" spans="1:49" ht="15">
      <c r="A12" s="5" t="s">
        <v>27</v>
      </c>
      <c r="B12" s="8">
        <f>B10+B11</f>
        <v>208700</v>
      </c>
      <c r="C12" s="8">
        <f>C10+C11</f>
        <v>71000</v>
      </c>
      <c r="D12" s="8">
        <f>D10+D11</f>
        <v>279700</v>
      </c>
      <c r="E12" s="35">
        <f>C12/D12</f>
        <v>0.2538434036467644</v>
      </c>
      <c r="F12" s="8">
        <f>F10+F11</f>
        <v>142700</v>
      </c>
      <c r="G12" s="8">
        <f>G10+G11</f>
        <v>74100</v>
      </c>
      <c r="H12" s="8">
        <f>H10+H11</f>
        <v>216900</v>
      </c>
      <c r="I12" s="35">
        <f>G12/H12</f>
        <v>0.34163208852005533</v>
      </c>
      <c r="J12" s="34">
        <f t="shared" si="0"/>
        <v>351400</v>
      </c>
      <c r="K12" s="8">
        <f t="shared" si="0"/>
        <v>145100</v>
      </c>
      <c r="L12" s="8">
        <f>J12+K12</f>
        <v>496500</v>
      </c>
      <c r="M12" s="32">
        <f>K12/L12</f>
        <v>0.292245720040282</v>
      </c>
      <c r="N12" s="8">
        <f>N10+N11</f>
        <v>216800</v>
      </c>
      <c r="O12" s="8">
        <f>O10+O11</f>
        <v>60800</v>
      </c>
      <c r="P12" s="8">
        <f>P10+P11</f>
        <v>277600</v>
      </c>
      <c r="Q12" s="35">
        <f>O12/P12</f>
        <v>0.21902017291066284</v>
      </c>
      <c r="R12" s="8">
        <f>R10+R11</f>
        <v>154700</v>
      </c>
      <c r="S12" s="8">
        <f>S10+S11</f>
        <v>68200</v>
      </c>
      <c r="T12" s="8">
        <f>T10+T11</f>
        <v>222900</v>
      </c>
      <c r="U12" s="35">
        <f>S12/T12</f>
        <v>0.3059668012561687</v>
      </c>
      <c r="V12" s="34">
        <f t="shared" si="1"/>
        <v>371500</v>
      </c>
      <c r="W12" s="8">
        <f t="shared" si="1"/>
        <v>129000</v>
      </c>
      <c r="X12" s="8">
        <f>V12+W12</f>
        <v>500500</v>
      </c>
      <c r="Y12" s="32">
        <f>W12/X12</f>
        <v>0.25774225774225773</v>
      </c>
      <c r="Z12" s="51">
        <v>213300</v>
      </c>
      <c r="AA12" s="51">
        <v>61200</v>
      </c>
      <c r="AB12" s="51">
        <v>274500</v>
      </c>
      <c r="AC12" s="35">
        <v>0.22295081967213115</v>
      </c>
      <c r="AD12" s="51">
        <v>155700</v>
      </c>
      <c r="AE12" s="51">
        <v>60300</v>
      </c>
      <c r="AF12" s="51">
        <v>216000</v>
      </c>
      <c r="AG12" s="35">
        <v>0.2791666666666667</v>
      </c>
      <c r="AH12" s="34">
        <v>369000</v>
      </c>
      <c r="AI12" s="51">
        <v>121500</v>
      </c>
      <c r="AJ12" s="51">
        <v>490500</v>
      </c>
      <c r="AK12" s="52">
        <v>0.24770642201834864</v>
      </c>
      <c r="AL12" s="8">
        <f>AL10+AL11</f>
        <v>218000</v>
      </c>
      <c r="AM12" s="8">
        <f>AM10+AM11</f>
        <v>58800</v>
      </c>
      <c r="AN12" s="8">
        <f>AN10+AN11</f>
        <v>276800</v>
      </c>
      <c r="AO12" s="35">
        <f>AM12/AN12</f>
        <v>0.21242774566473988</v>
      </c>
      <c r="AP12" s="8">
        <f>AP10+AP11</f>
        <v>151200</v>
      </c>
      <c r="AQ12" s="8">
        <f>AQ10+AQ11</f>
        <v>65100</v>
      </c>
      <c r="AR12" s="8">
        <f>AR10+AR11</f>
        <v>216300</v>
      </c>
      <c r="AS12" s="35">
        <f>AQ12/AR12</f>
        <v>0.30097087378640774</v>
      </c>
      <c r="AT12" s="34">
        <f t="shared" si="2"/>
        <v>369200</v>
      </c>
      <c r="AU12" s="8">
        <f t="shared" si="2"/>
        <v>123900</v>
      </c>
      <c r="AV12" s="8">
        <f>AT12+AU12</f>
        <v>493100</v>
      </c>
      <c r="AW12" s="32">
        <f>AU12/AV12</f>
        <v>0.2512674913810586</v>
      </c>
    </row>
    <row r="13" spans="1:49" ht="15">
      <c r="A13" s="5" t="s">
        <v>28</v>
      </c>
      <c r="B13" s="8">
        <v>10048500</v>
      </c>
      <c r="C13" s="34">
        <v>2090600</v>
      </c>
      <c r="D13" s="34">
        <v>12139100</v>
      </c>
      <c r="E13" s="35">
        <f>C13/D13</f>
        <v>0.17222034582464926</v>
      </c>
      <c r="F13" s="34">
        <v>8389800</v>
      </c>
      <c r="G13" s="34">
        <v>2164500</v>
      </c>
      <c r="H13" s="34">
        <v>10554200</v>
      </c>
      <c r="I13" s="35">
        <f>G13/H13</f>
        <v>0.20508423186977695</v>
      </c>
      <c r="J13" s="34">
        <f t="shared" si="0"/>
        <v>18438300</v>
      </c>
      <c r="K13" s="8">
        <f t="shared" si="0"/>
        <v>4255100</v>
      </c>
      <c r="L13" s="8">
        <f>J13+K13</f>
        <v>22693400</v>
      </c>
      <c r="M13" s="32">
        <f>K13/L13</f>
        <v>0.18750385574660475</v>
      </c>
      <c r="N13" s="8">
        <v>10256900</v>
      </c>
      <c r="O13" s="34">
        <v>1901400</v>
      </c>
      <c r="P13" s="34">
        <v>12158300</v>
      </c>
      <c r="Q13" s="35">
        <f>O13/P13</f>
        <v>0.15638699489237803</v>
      </c>
      <c r="R13" s="34">
        <v>8556400</v>
      </c>
      <c r="S13" s="34">
        <v>2012900</v>
      </c>
      <c r="T13" s="34">
        <v>10569400</v>
      </c>
      <c r="U13" s="35">
        <f>S13/T13</f>
        <v>0.1904460045035669</v>
      </c>
      <c r="V13" s="34">
        <f t="shared" si="1"/>
        <v>18813300</v>
      </c>
      <c r="W13" s="8">
        <f t="shared" si="1"/>
        <v>3914300</v>
      </c>
      <c r="X13" s="8">
        <f>V13+W13</f>
        <v>22727600</v>
      </c>
      <c r="Y13" s="32">
        <f>W13/X13</f>
        <v>0.17222671993523292</v>
      </c>
      <c r="Z13" s="51">
        <v>10420500</v>
      </c>
      <c r="AA13" s="34">
        <v>1810700</v>
      </c>
      <c r="AB13" s="34">
        <v>12231200</v>
      </c>
      <c r="AC13" s="35">
        <v>0.14803944012034798</v>
      </c>
      <c r="AD13" s="34">
        <v>8628700</v>
      </c>
      <c r="AE13" s="34">
        <v>1921100</v>
      </c>
      <c r="AF13" s="34">
        <v>10549800</v>
      </c>
      <c r="AG13" s="35">
        <v>0.18209823882917212</v>
      </c>
      <c r="AH13" s="34">
        <v>19049200</v>
      </c>
      <c r="AI13" s="51">
        <v>3731800</v>
      </c>
      <c r="AJ13" s="51">
        <v>22781000</v>
      </c>
      <c r="AK13" s="52">
        <v>0.16381194855361925</v>
      </c>
      <c r="AL13" s="8">
        <v>10339200</v>
      </c>
      <c r="AM13" s="34">
        <v>1820600</v>
      </c>
      <c r="AN13" s="34">
        <v>12159800</v>
      </c>
      <c r="AO13" s="35">
        <f>AM13/AN13</f>
        <v>0.1497228572838369</v>
      </c>
      <c r="AP13" s="34">
        <v>8659100</v>
      </c>
      <c r="AQ13" s="34">
        <v>1946000</v>
      </c>
      <c r="AR13" s="34">
        <v>10605200</v>
      </c>
      <c r="AS13" s="35">
        <f>AQ13/AR13</f>
        <v>0.18349488929958888</v>
      </c>
      <c r="AT13" s="34">
        <f t="shared" si="2"/>
        <v>18998300</v>
      </c>
      <c r="AU13" s="8">
        <f t="shared" si="2"/>
        <v>3766600</v>
      </c>
      <c r="AV13" s="8">
        <f>AT13+AU13</f>
        <v>22764900</v>
      </c>
      <c r="AW13" s="32">
        <f>AU13/AV13</f>
        <v>0.1654564702678246</v>
      </c>
    </row>
    <row r="14" spans="1:13" ht="15">
      <c r="A14" s="31"/>
      <c r="B14" s="31"/>
      <c r="C14" s="31"/>
      <c r="D14" s="31"/>
      <c r="E14" s="31"/>
      <c r="F14" s="31"/>
      <c r="G14" s="31"/>
      <c r="H14" s="31"/>
      <c r="I14" s="31"/>
      <c r="J14" s="31"/>
      <c r="K14" s="31"/>
      <c r="L14" s="31"/>
      <c r="M14" s="31"/>
    </row>
    <row r="15" spans="1:13" ht="15">
      <c r="A15" s="31"/>
      <c r="B15" s="31"/>
      <c r="C15" s="31"/>
      <c r="D15" s="31"/>
      <c r="E15" s="31"/>
      <c r="F15" s="31"/>
      <c r="G15" s="31"/>
      <c r="H15" s="31"/>
      <c r="I15" s="31"/>
      <c r="J15" s="31"/>
      <c r="K15" s="31"/>
      <c r="L15" s="31"/>
      <c r="M15" s="31"/>
    </row>
    <row r="16" spans="1:13" ht="15">
      <c r="A16" s="31"/>
      <c r="B16" s="31"/>
      <c r="C16" s="31"/>
      <c r="D16" s="31"/>
      <c r="E16" s="31"/>
      <c r="F16" s="31"/>
      <c r="G16" s="31"/>
      <c r="H16" s="31"/>
      <c r="I16" s="31"/>
      <c r="J16" s="31"/>
      <c r="K16" s="31"/>
      <c r="L16" s="31"/>
      <c r="M16" s="31"/>
    </row>
    <row r="17" spans="1:13" ht="15">
      <c r="A17" s="31"/>
      <c r="B17" s="31"/>
      <c r="C17" s="31"/>
      <c r="D17" s="31"/>
      <c r="E17" s="31"/>
      <c r="F17" s="31"/>
      <c r="G17" s="31"/>
      <c r="H17" s="31"/>
      <c r="I17" s="31"/>
      <c r="J17" s="31"/>
      <c r="K17" s="31"/>
      <c r="L17" s="31"/>
      <c r="M17" s="31"/>
    </row>
    <row r="18" spans="1:13" ht="32.25">
      <c r="A18" s="31"/>
      <c r="B18" s="24" t="s">
        <v>60</v>
      </c>
      <c r="C18" s="24" t="s">
        <v>61</v>
      </c>
      <c r="D18" s="24" t="s">
        <v>62</v>
      </c>
      <c r="E18" s="24" t="s">
        <v>63</v>
      </c>
      <c r="F18" s="31"/>
      <c r="G18" s="31"/>
      <c r="H18" s="31"/>
      <c r="I18" s="31"/>
      <c r="J18" s="31"/>
      <c r="K18" s="31"/>
      <c r="L18" s="31"/>
      <c r="M18" s="31"/>
    </row>
    <row r="19" spans="1:13" ht="15">
      <c r="A19" s="5" t="s">
        <v>25</v>
      </c>
      <c r="B19" s="49">
        <f>M10</f>
        <v>0.3178661616161616</v>
      </c>
      <c r="C19" s="49">
        <f>Y10</f>
        <v>0.27636932707355244</v>
      </c>
      <c r="D19" s="49">
        <f>AK10</f>
        <v>0.26193507320178233</v>
      </c>
      <c r="E19" s="49">
        <f>AW10</f>
        <v>0.27013316423589095</v>
      </c>
      <c r="F19" s="31"/>
      <c r="G19" s="31"/>
      <c r="H19" s="31"/>
      <c r="I19" s="31"/>
      <c r="J19" s="31"/>
      <c r="K19" s="31"/>
      <c r="L19" s="31"/>
      <c r="M19" s="31"/>
    </row>
    <row r="20" spans="1:13" ht="15">
      <c r="A20" s="5" t="s">
        <v>26</v>
      </c>
      <c r="B20" s="49">
        <f>M11</f>
        <v>0.24707846410684475</v>
      </c>
      <c r="C20" s="49">
        <f>Y11</f>
        <v>0.22486187845303868</v>
      </c>
      <c r="D20" s="49">
        <f>AK11</f>
        <v>0.22234826999432786</v>
      </c>
      <c r="E20" s="49">
        <f>AW11</f>
        <v>0.21778277996623524</v>
      </c>
      <c r="F20" s="31"/>
      <c r="G20" s="31"/>
      <c r="H20" s="31"/>
      <c r="I20" s="31"/>
      <c r="J20" s="31"/>
      <c r="K20" s="31"/>
      <c r="L20" s="31"/>
      <c r="M20" s="31"/>
    </row>
    <row r="21" spans="1:13" ht="15">
      <c r="A21" s="5" t="s">
        <v>27</v>
      </c>
      <c r="B21" s="49">
        <f>M12</f>
        <v>0.292245720040282</v>
      </c>
      <c r="C21" s="49">
        <f>Y12</f>
        <v>0.25774225774225773</v>
      </c>
      <c r="D21" s="49">
        <f>AK12</f>
        <v>0.24770642201834864</v>
      </c>
      <c r="E21" s="49">
        <f>AW12</f>
        <v>0.2512674913810586</v>
      </c>
      <c r="F21" s="31"/>
      <c r="G21" s="31"/>
      <c r="H21" s="31"/>
      <c r="I21" s="31"/>
      <c r="J21" s="31"/>
      <c r="K21" s="31"/>
      <c r="L21" s="31"/>
      <c r="M21" s="31"/>
    </row>
    <row r="22" spans="1:5" ht="15">
      <c r="A22" s="5" t="s">
        <v>28</v>
      </c>
      <c r="B22" s="49">
        <f>M13</f>
        <v>0.18750385574660475</v>
      </c>
      <c r="C22" s="49">
        <f>Y13</f>
        <v>0.17222671993523292</v>
      </c>
      <c r="D22" s="49">
        <f>AK13</f>
        <v>0.16381194855361925</v>
      </c>
      <c r="E22" s="49">
        <f>AW13</f>
        <v>0.1654564702678246</v>
      </c>
    </row>
    <row r="23" ht="15">
      <c r="E23" s="50"/>
    </row>
    <row r="24" ht="15">
      <c r="E24" s="50"/>
    </row>
    <row r="25" ht="15">
      <c r="E25" s="50"/>
    </row>
    <row r="26" ht="15">
      <c r="E26" s="50"/>
    </row>
    <row r="27" ht="15">
      <c r="E27" s="50"/>
    </row>
    <row r="31" spans="7:12" ht="15">
      <c r="G31" s="73" t="s">
        <v>68</v>
      </c>
      <c r="H31" s="73"/>
      <c r="I31" s="73"/>
      <c r="J31" s="73"/>
      <c r="K31" s="73"/>
      <c r="L31" s="73"/>
    </row>
    <row r="32" spans="7:12" ht="15">
      <c r="G32" s="73"/>
      <c r="H32" s="73"/>
      <c r="I32" s="73"/>
      <c r="J32" s="73"/>
      <c r="K32" s="73"/>
      <c r="L32" s="73"/>
    </row>
  </sheetData>
  <mergeCells count="19">
    <mergeCell ref="G31:L32"/>
    <mergeCell ref="N7:Y7"/>
    <mergeCell ref="O8:Q8"/>
    <mergeCell ref="S8:U8"/>
    <mergeCell ref="W8:Y8"/>
    <mergeCell ref="AL7:AW7"/>
    <mergeCell ref="AM8:AO8"/>
    <mergeCell ref="AQ8:AS8"/>
    <mergeCell ref="AU8:AW8"/>
    <mergeCell ref="A7:A9"/>
    <mergeCell ref="Z7:AK7"/>
    <mergeCell ref="AA8:AC8"/>
    <mergeCell ref="AE8:AG8"/>
    <mergeCell ref="AI8:AK8"/>
    <mergeCell ref="A4:J5"/>
    <mergeCell ref="C8:E8"/>
    <mergeCell ref="G8:I8"/>
    <mergeCell ref="K8:M8"/>
    <mergeCell ref="B7:M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2018-04-23T08:04:20Z</dcterms:modified>
  <cp:category/>
  <cp:version/>
  <cp:contentType/>
  <cp:contentStatus/>
</cp:coreProperties>
</file>