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0" yWindow="15" windowWidth="7500" windowHeight="4935" activeTab="0"/>
  </bookViews>
  <sheets>
    <sheet name="Info" sheetId="9" r:id="rId1"/>
    <sheet name="PEEA Badajoz Ciudad" sheetId="6" r:id="rId2"/>
    <sheet name="PEEA Provincia Badajoz" sheetId="1" r:id="rId3"/>
    <sheet name="PEEA Provincia Cáceres" sheetId="2" r:id="rId4"/>
    <sheet name="PEEA Extremadura" sheetId="3" r:id="rId5"/>
    <sheet name="PEEA España" sheetId="4" r:id="rId6"/>
    <sheet name="PEEA" sheetId="8" r:id="rId7"/>
    <sheet name="EPA" sheetId="10" r:id="rId8"/>
  </sheets>
  <externalReferences>
    <externalReference r:id="rId11"/>
  </externalReferences>
  <definedNames/>
  <calcPr calcId="152511"/>
</workbook>
</file>

<file path=xl/sharedStrings.xml><?xml version="1.0" encoding="utf-8"?>
<sst xmlns="http://schemas.openxmlformats.org/spreadsheetml/2006/main" count="414" uniqueCount="78">
  <si>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</si>
  <si>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</si>
  <si>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</si>
  <si>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</si>
  <si>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</si>
  <si>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</si>
  <si>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</si>
  <si>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</si>
  <si>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</si>
  <si>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</si>
  <si>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</si>
  <si>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</si>
  <si>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</si>
  <si>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</si>
  <si>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</si>
  <si>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</si>
  <si>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</si>
  <si>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</si>
  <si>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</si>
  <si>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</si>
  <si>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</si>
  <si>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</si>
  <si>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</si>
  <si>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</si>
  <si>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</si>
  <si>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</si>
  <si>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</si>
  <si>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</si>
  <si>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</si>
  <si>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</si>
  <si>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</si>
  <si>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</si>
  <si>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</si>
  <si>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</si>
  <si>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</si>
  <si>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Tasa de Desempleo</t>
  </si>
  <si>
    <t>Activos (EPA)</t>
  </si>
  <si>
    <t>Parados (EPA)</t>
  </si>
  <si>
    <t>Ocupados (EPA)</t>
  </si>
  <si>
    <t>DATOS SEGÚN EL INE AL TERCER TRIMESTRE</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</si>
  <si>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</si>
  <si>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Datos de desempleo del Observatorio del Empleo del SEXPE (Ciudad de Badajoz) y SEPE (datos provinciales, autonómicos y nacionales)</t>
  </si>
  <si>
    <t>FUENTE: Instituto Nacional de Estadística (Encuesta de Población Activa)</t>
  </si>
  <si>
    <t>FUENTE: Instituto Nacional de Estadística (Padrón Municipal)</t>
  </si>
  <si>
    <t>Enero</t>
  </si>
  <si>
    <t>Febrero</t>
  </si>
  <si>
    <t>Marzo</t>
  </si>
  <si>
    <t>Abril</t>
  </si>
  <si>
    <t>Mayo</t>
  </si>
  <si>
    <t>Junio</t>
  </si>
  <si>
    <t>Julio</t>
  </si>
  <si>
    <t>Agosto</t>
  </si>
  <si>
    <t>Septiembre</t>
  </si>
  <si>
    <t>Octubre</t>
  </si>
  <si>
    <t>Noviembre</t>
  </si>
  <si>
    <t>Diciembre</t>
  </si>
  <si>
    <t>DATOS SEGÚN EL INE AL CUARTO TRIMESTRE</t>
  </si>
  <si>
    <t>DATOS SEGÚN EL INE AL PRIMER TRIMESTRE</t>
  </si>
  <si>
    <t>DATOS SEGÚN EL INE AL SEGUNDO TRIMESTRE</t>
  </si>
  <si>
    <t>DELIMITACIÓN GEOGRÁFICA</t>
  </si>
  <si>
    <r>
      <t>EPA 1</t>
    </r>
    <r>
      <rPr>
        <b/>
        <vertAlign val="superscript"/>
        <sz val="11"/>
        <color indexed="8"/>
        <rFont val="Arial"/>
        <family val="2"/>
      </rPr>
      <t>er</t>
    </r>
    <r>
      <rPr>
        <b/>
        <sz val="11"/>
        <color indexed="8"/>
        <rFont val="Arial"/>
        <family val="2"/>
      </rPr>
      <t xml:space="preserve"> Trimestre</t>
    </r>
  </si>
  <si>
    <t>EPA 2º Trimestre</t>
  </si>
  <si>
    <r>
      <t>EPA 3</t>
    </r>
    <r>
      <rPr>
        <b/>
        <vertAlign val="superscript"/>
        <sz val="11"/>
        <color indexed="8"/>
        <rFont val="Arial"/>
        <family val="2"/>
      </rPr>
      <t>er</t>
    </r>
    <r>
      <rPr>
        <b/>
        <sz val="11"/>
        <color indexed="8"/>
        <rFont val="Arial"/>
        <family val="2"/>
      </rPr>
      <t xml:space="preserve"> Trimestre</t>
    </r>
  </si>
  <si>
    <t>EPA 4º Trimestre</t>
  </si>
  <si>
    <t>FUENTE: Instituto Nacional de Estadística</t>
  </si>
  <si>
    <t>Cualquier comentario o cuestión relativa a esta información puede dirigirse a la Concejalía de Empleo y Desarrollo Económico del Ayuntamiento de Badajoz. Plaza de la Soledad, nº 7. 2ª planta. 06002. Badajoz</t>
  </si>
  <si>
    <t>Población de la ciudad de  Badajoz  y Población en Edad Económicamente Activa a 1 de Enero de 2014 según datos del Padrón Municipal de INE</t>
  </si>
  <si>
    <t>PADRON MUNICIPAL 1/1/2014</t>
  </si>
  <si>
    <t>Población de la provincia de  Badajoz  y Población en Edad Económicamente Activa a 1 de Enero de 2014 según datos del Padrón Municipal de INE</t>
  </si>
  <si>
    <t>PADRON MUNICIAPAL 1/1/2014</t>
  </si>
  <si>
    <t>Población de la provincia de  Cáceres  y Población en Edad Económicamente Activa a 1 de Enero de 2014 según datos del Padrón Municipal de INE</t>
  </si>
  <si>
    <t>PADRÓN MUNICIPAL 1/1/2014</t>
  </si>
  <si>
    <t>Población de la Comunidad Autónoma de Extremadura y Población en Edad Económicamente Activa a 1 de Enero de 2014 según datos del Padrón Municipal de INE</t>
  </si>
  <si>
    <t>Población de España y Población en Edad Económicamente Activa a 1 de Enero de 2014 según datos del Padrón Municipal de INE</t>
  </si>
  <si>
    <t>Evolución durante el 2015 del Desempleo relacionado con la PEEA a nivel local, provincial, regional y nacional. Fuente: Elaboración propia a partir de datos del Observatorio del Empleo del SEXPE (datos locales), SEPE (datos provinciales, regionales y nacionales) y del INE (Padrón Estadístico)</t>
  </si>
  <si>
    <t>Evolución de la EPA durante el 2015 a nivel provincial, regional y nacional Fuente: Elaboración propia a partir de datos del INE (Encuesta de Población Activa)</t>
  </si>
  <si>
    <t>Encuesta de Población Activa del Instituto Nacional de Estadistica para los Cuatro Trimestres de 2015 en las provincias extremeñas, Extremadura y España</t>
  </si>
  <si>
    <t>Desempleo en relación con la Población en Edad Económicamente Activa durante el 2015 de la ciudad de Badajoz, provincias extremeñas, Extremadura y España disgregado por sexos.</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</si>
</sst>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name val="Arial"/>
      <family val="2"/>
    </font>
    <font>
      <b/>
      <sz val="11"/>
      <name val="Arial"/>
      <family val="2"/>
    </font>
    <font>
      <b/>
      <sz val="11"/>
      <color indexed="8"/>
      <name val="Arial"/>
      <family val="2"/>
    </font>
    <font>
      <b/>
      <vertAlign val="superscript"/>
      <sz val="11"/>
      <color indexed="8"/>
      <name val="Arial"/>
      <family val="2"/>
    </font>
    <font>
      <sz val="12"/>
      <name val="Arial"/>
      <family val="2"/>
    </font>
    <font>
      <sz val="11"/>
      <color theme="1"/>
      <name val="Arial"/>
      <family val="2"/>
    </font>
    <font>
      <b/>
      <sz val="12"/>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scheme val="minor"/>
    </font>
    <font>
      <sz val="14"/>
      <color theme="1"/>
      <name val="Arial"/>
      <family val="2"/>
    </font>
    <font>
      <sz val="12"/>
      <color theme="1"/>
      <name val="Arial"/>
      <family val="2"/>
    </font>
    <font>
      <b/>
      <sz val="11"/>
      <color theme="3"/>
      <name val="Arial"/>
      <family val="2"/>
    </font>
    <font>
      <sz val="11"/>
      <color rgb="FF000000"/>
      <name val="Arial"/>
      <family val="2"/>
    </font>
    <font>
      <b/>
      <sz val="11"/>
      <color rgb="FF000000"/>
      <name val="Arial"/>
      <family val="2"/>
    </font>
    <font>
      <sz val="8"/>
      <name val="Arial"/>
      <family val="2"/>
    </font>
    <font>
      <sz val="8"/>
      <color theme="0" tint="-0.25"/>
      <name val="Arial"/>
      <family val="2"/>
    </font>
  </fonts>
  <fills count="3">
    <fill>
      <patternFill/>
    </fill>
    <fill>
      <patternFill patternType="gray125"/>
    </fill>
    <fill>
      <patternFill patternType="solid">
        <fgColor rgb="FFFFFF99"/>
        <bgColor indexed="64"/>
      </patternFill>
    </fill>
  </fills>
  <borders count="6">
    <border>
      <left/>
      <right/>
      <top/>
      <bottom/>
      <diagonal/>
    </border>
    <border>
      <left style="thin"/>
      <right style="thin"/>
      <top style="thin"/>
      <bottom style="thin"/>
    </border>
    <border>
      <left style="thin"/>
      <right/>
      <top style="thin"/>
      <bottom style="thin"/>
    </border>
    <border>
      <left/>
      <right/>
      <top/>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76">
    <xf numFmtId="0" fontId="0" fillId="0" borderId="0" xfId="0"/>
    <xf numFmtId="0" fontId="7" fillId="0" borderId="1" xfId="0" applyFont="1" applyFill="1" applyBorder="1"/>
    <xf numFmtId="3" fontId="8" fillId="0" borderId="1" xfId="0" applyNumberFormat="1" applyFont="1" applyFill="1" applyBorder="1"/>
    <xf numFmtId="0" fontId="8" fillId="0" borderId="1" xfId="0" applyFont="1" applyFill="1" applyBorder="1"/>
    <xf numFmtId="0" fontId="9" fillId="0" borderId="0" xfId="0" applyFont="1"/>
    <xf numFmtId="0" fontId="9" fillId="0" borderId="1" xfId="0" applyFont="1" applyBorder="1"/>
    <xf numFmtId="49" fontId="9" fillId="0" borderId="1" xfId="0" applyNumberFormat="1" applyFont="1" applyBorder="1"/>
    <xf numFmtId="0" fontId="7" fillId="0" borderId="1" xfId="0" applyFont="1" applyBorder="1"/>
    <xf numFmtId="3" fontId="7" fillId="0" borderId="1" xfId="0" applyNumberFormat="1" applyFont="1" applyBorder="1"/>
    <xf numFmtId="0" fontId="8" fillId="0" borderId="1" xfId="0" applyFont="1" applyBorder="1" applyAlignment="1">
      <alignment horizontal="center"/>
    </xf>
    <xf numFmtId="0" fontId="10" fillId="0" borderId="0" xfId="0" applyFont="1" applyBorder="1" applyAlignment="1">
      <alignment horizontal="right" vertical="top" wrapText="1"/>
    </xf>
    <xf numFmtId="0" fontId="10" fillId="0" borderId="0" xfId="0" applyFont="1" applyBorder="1" applyAlignment="1">
      <alignment horizontal="right"/>
    </xf>
    <xf numFmtId="0" fontId="8" fillId="0" borderId="1" xfId="0" applyFont="1" applyBorder="1"/>
    <xf numFmtId="0" fontId="8" fillId="0" borderId="0" xfId="0" applyFont="1" applyBorder="1"/>
    <xf numFmtId="3" fontId="11" fillId="0" borderId="0" xfId="0" applyNumberFormat="1" applyFont="1" applyBorder="1" applyAlignment="1">
      <alignment horizontal="right" vertical="top" wrapText="1"/>
    </xf>
    <xf numFmtId="3" fontId="10" fillId="0" borderId="0" xfId="0" applyNumberFormat="1" applyFont="1" applyBorder="1" applyAlignment="1">
      <alignment horizontal="right"/>
    </xf>
    <xf numFmtId="0" fontId="12" fillId="0" borderId="0" xfId="0" applyFont="1" applyBorder="1" applyAlignment="1">
      <alignment horizontal="right" vertical="top" wrapText="1"/>
    </xf>
    <xf numFmtId="3" fontId="12" fillId="0" borderId="0" xfId="0" applyNumberFormat="1" applyFont="1" applyBorder="1" applyAlignment="1">
      <alignment horizontal="right"/>
    </xf>
    <xf numFmtId="49" fontId="8" fillId="0" borderId="1" xfId="0" applyNumberFormat="1" applyFont="1" applyBorder="1"/>
    <xf numFmtId="3" fontId="11" fillId="0" borderId="0" xfId="0" applyNumberFormat="1" applyFont="1" applyBorder="1" applyAlignment="1">
      <alignment vertical="top" wrapText="1"/>
    </xf>
    <xf numFmtId="3" fontId="9" fillId="0" borderId="0" xfId="0" applyNumberFormat="1" applyFont="1" applyBorder="1" applyAlignment="1">
      <alignment horizontal="right"/>
    </xf>
    <xf numFmtId="0" fontId="13" fillId="0" borderId="0" xfId="0" applyFont="1"/>
    <xf numFmtId="3" fontId="11" fillId="0" borderId="0" xfId="0" applyNumberFormat="1" applyFont="1" applyBorder="1"/>
    <xf numFmtId="3" fontId="8" fillId="0" borderId="0" xfId="0" applyNumberFormat="1" applyFont="1" applyBorder="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Fill="1" applyBorder="1" applyAlignment="1">
      <alignment horizontal="center"/>
    </xf>
    <xf numFmtId="3" fontId="0" fillId="0" borderId="0" xfId="0" applyNumberFormat="1"/>
    <xf numFmtId="0" fontId="0" fillId="0" borderId="0" xfId="0"/>
    <xf numFmtId="0" fontId="8" fillId="0" borderId="0" xfId="0" applyFont="1"/>
    <xf numFmtId="3" fontId="8" fillId="0" borderId="1" xfId="0" applyNumberFormat="1" applyFont="1" applyBorder="1"/>
    <xf numFmtId="0" fontId="7" fillId="0" borderId="0" xfId="0" applyFont="1"/>
    <xf numFmtId="10" fontId="9" fillId="0" borderId="1" xfId="0" applyNumberFormat="1" applyFont="1" applyBorder="1"/>
    <xf numFmtId="0" fontId="9" fillId="0" borderId="1" xfId="0" applyFont="1" applyBorder="1" applyAlignment="1">
      <alignment horizontal="center"/>
    </xf>
    <xf numFmtId="3" fontId="2" fillId="0" borderId="1" xfId="0" applyNumberFormat="1" applyFont="1" applyFill="1" applyBorder="1"/>
    <xf numFmtId="10" fontId="3" fillId="0" borderId="1" xfId="0" applyNumberFormat="1" applyFont="1" applyFill="1" applyBorder="1"/>
    <xf numFmtId="0" fontId="8" fillId="0" borderId="0" xfId="0" applyFont="1" applyAlignment="1">
      <alignment/>
    </xf>
    <xf numFmtId="0" fontId="7" fillId="0" borderId="0" xfId="0" applyFont="1" applyAlignment="1">
      <alignment/>
    </xf>
    <xf numFmtId="0" fontId="8" fillId="0" borderId="0" xfId="0" applyFont="1" applyFill="1" applyBorder="1" applyAlignment="1">
      <alignment wrapText="1"/>
    </xf>
    <xf numFmtId="0" fontId="0" fillId="2" borderId="0" xfId="0" applyFill="1"/>
    <xf numFmtId="0" fontId="14" fillId="2" borderId="0" xfId="0" applyFont="1" applyFill="1" applyAlignment="1">
      <alignment vertical="center"/>
    </xf>
    <xf numFmtId="0" fontId="15" fillId="0" borderId="0" xfId="0" applyFont="1" applyAlignment="1">
      <alignment horizontal="center" vertical="center" wrapText="1"/>
    </xf>
    <xf numFmtId="0" fontId="14" fillId="0" borderId="0" xfId="0" applyFont="1" applyAlignment="1">
      <alignment vertical="center"/>
    </xf>
    <xf numFmtId="49" fontId="8" fillId="0" borderId="0" xfId="0" applyNumberFormat="1" applyFont="1" applyBorder="1" applyAlignment="1">
      <alignment/>
    </xf>
    <xf numFmtId="0" fontId="0" fillId="0" borderId="0" xfId="0" applyBorder="1"/>
    <xf numFmtId="0" fontId="7" fillId="0" borderId="0" xfId="0" applyFont="1" applyBorder="1"/>
    <xf numFmtId="0" fontId="9" fillId="0" borderId="1" xfId="0" applyFont="1" applyBorder="1" applyAlignment="1">
      <alignment horizontal="center"/>
    </xf>
    <xf numFmtId="0" fontId="9" fillId="0" borderId="2" xfId="0" applyFont="1" applyBorder="1" applyAlignment="1">
      <alignment vertical="center"/>
    </xf>
    <xf numFmtId="0" fontId="9" fillId="0" borderId="1" xfId="0" applyFont="1" applyBorder="1" applyAlignment="1">
      <alignment vertical="center"/>
    </xf>
    <xf numFmtId="10" fontId="7" fillId="0" borderId="1" xfId="0" applyNumberFormat="1" applyFont="1" applyBorder="1"/>
    <xf numFmtId="10" fontId="0" fillId="0" borderId="0" xfId="0" applyNumberFormat="1"/>
    <xf numFmtId="3" fontId="16" fillId="0" borderId="1" xfId="0" applyNumberFormat="1" applyFont="1" applyBorder="1"/>
    <xf numFmtId="3" fontId="6" fillId="0" borderId="1" xfId="21" applyNumberFormat="1" applyFont="1" applyBorder="1">
      <alignment/>
      <protection/>
    </xf>
    <xf numFmtId="3" fontId="6" fillId="0" borderId="1" xfId="20" applyNumberFormat="1" applyFont="1" applyBorder="1">
      <alignment/>
      <protection/>
    </xf>
    <xf numFmtId="0" fontId="9" fillId="0" borderId="1" xfId="0" applyFont="1" applyBorder="1" applyAlignment="1">
      <alignment horizontal="center"/>
    </xf>
    <xf numFmtId="3" fontId="18" fillId="0" borderId="1" xfId="0" applyNumberFormat="1" applyFont="1" applyFill="1" applyBorder="1"/>
    <xf numFmtId="10" fontId="19" fillId="0" borderId="1" xfId="0" applyNumberFormat="1" applyFont="1" applyFill="1" applyBorder="1"/>
    <xf numFmtId="0" fontId="7" fillId="0" borderId="3" xfId="0" applyFont="1" applyBorder="1" applyAlignment="1">
      <alignment/>
    </xf>
    <xf numFmtId="10" fontId="11" fillId="0" borderId="1" xfId="0" applyNumberFormat="1" applyFont="1" applyBorder="1"/>
    <xf numFmtId="10" fontId="10" fillId="0" borderId="1" xfId="0" applyNumberFormat="1" applyFont="1" applyFill="1" applyBorder="1"/>
    <xf numFmtId="0" fontId="17" fillId="0" borderId="0" xfId="0" applyFont="1" applyAlignment="1">
      <alignment horizontal="left" wrapText="1"/>
    </xf>
    <xf numFmtId="0" fontId="12" fillId="0" borderId="0" xfId="0" applyFont="1" applyBorder="1" applyAlignment="1">
      <alignment horizontal="center" vertical="top" wrapText="1"/>
    </xf>
    <xf numFmtId="49" fontId="8" fillId="0" borderId="1" xfId="0" applyNumberFormat="1" applyFont="1" applyBorder="1" applyAlignment="1">
      <alignment horizontal="center"/>
    </xf>
    <xf numFmtId="0" fontId="9" fillId="0" borderId="1"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11" fillId="0" borderId="0" xfId="0" applyFont="1" applyAlignment="1">
      <alignment horizontal="center" vertical="center" wrapText="1"/>
    </xf>
    <xf numFmtId="0" fontId="9" fillId="0" borderId="1" xfId="0" applyFont="1" applyBorder="1" applyAlignment="1">
      <alignment horizontal="center" vertical="center" wrapText="1"/>
    </xf>
    <xf numFmtId="0" fontId="11" fillId="0" borderId="0" xfId="0" applyFont="1" applyAlignment="1">
      <alignment horizontal="center" wrapText="1"/>
    </xf>
  </cellXfs>
  <cellStyles count="8">
    <cellStyle name="Normal" xfId="0"/>
    <cellStyle name="Percent" xfId="15"/>
    <cellStyle name="Currency" xfId="16"/>
    <cellStyle name="Currency [0]" xfId="17"/>
    <cellStyle name="Comma" xfId="18"/>
    <cellStyle name="Comma [0]" xfId="19"/>
    <cellStyle name="Normal 2" xfId="20"/>
    <cellStyle name="Normal 4"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5"/>
          <c:y val="0.11175"/>
          <c:w val="0.92675"/>
          <c:h val="0.674"/>
        </c:manualLayout>
      </c:layout>
      <c:lineChart>
        <c:grouping val="standard"/>
        <c:varyColors val="0"/>
        <c:ser>
          <c:idx val="0"/>
          <c:order val="0"/>
          <c:tx>
            <c:strRef>
              <c:f>PEEA!$B$25</c:f>
              <c:strCache>
                <c:ptCount val="1"/>
                <c:pt idx="0">
                  <c:v>Ciudad de Badajoz</c:v>
                </c:pt>
              </c:strCache>
            </c:strRef>
          </c:tx>
          <c:spPr>
            <a:ln w="22225" cap="rnd">
              <a:solidFill>
                <a:schemeClr val="accent1"/>
              </a:solidFill>
            </a:ln>
            <a:effectLst>
              <a:glow rad="139700">
                <a:schemeClr val="accent1">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PEEA!$A$26:$A$37</c:f>
              <c:strCache/>
            </c:strRef>
          </c:cat>
          <c:val>
            <c:numRef>
              <c:f>PEEA!$B$26:$B$37</c:f>
              <c:numCache/>
            </c:numRef>
          </c:val>
          <c:smooth val="0"/>
        </c:ser>
        <c:ser>
          <c:idx val="1"/>
          <c:order val="1"/>
          <c:tx>
            <c:strRef>
              <c:f>PEEA!$C$25</c:f>
              <c:strCache>
                <c:ptCount val="1"/>
                <c:pt idx="0">
                  <c:v>Provincia Badajoz</c:v>
                </c:pt>
              </c:strCache>
            </c:strRef>
          </c:tx>
          <c:spPr>
            <a:ln w="22225" cap="rnd">
              <a:solidFill>
                <a:schemeClr val="accent2"/>
              </a:solidFill>
            </a:ln>
            <a:effectLst>
              <a:glow rad="139700">
                <a:schemeClr val="accent2">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PEEA!$A$26:$A$37</c:f>
              <c:strCache/>
            </c:strRef>
          </c:cat>
          <c:val>
            <c:numRef>
              <c:f>PEEA!$C$26:$C$37</c:f>
              <c:numCache/>
            </c:numRef>
          </c:val>
          <c:smooth val="0"/>
        </c:ser>
        <c:ser>
          <c:idx val="2"/>
          <c:order val="2"/>
          <c:tx>
            <c:strRef>
              <c:f>PEEA!$D$25</c:f>
              <c:strCache>
                <c:ptCount val="1"/>
                <c:pt idx="0">
                  <c:v>Provincia Cáceres</c:v>
                </c:pt>
              </c:strCache>
            </c:strRef>
          </c:tx>
          <c:spPr>
            <a:ln w="22225" cap="rnd">
              <a:solidFill>
                <a:schemeClr val="accent3"/>
              </a:solidFill>
            </a:ln>
            <a:effectLst>
              <a:glow rad="139700">
                <a:schemeClr val="accent3">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PEEA!$A$26:$A$37</c:f>
              <c:strCache/>
            </c:strRef>
          </c:cat>
          <c:val>
            <c:numRef>
              <c:f>PEEA!$D$26:$D$37</c:f>
              <c:numCache/>
            </c:numRef>
          </c:val>
          <c:smooth val="0"/>
        </c:ser>
        <c:ser>
          <c:idx val="3"/>
          <c:order val="3"/>
          <c:tx>
            <c:strRef>
              <c:f>PEEA!$E$25</c:f>
              <c:strCache>
                <c:ptCount val="1"/>
                <c:pt idx="0">
                  <c:v>Extremadura</c:v>
                </c:pt>
              </c:strCache>
            </c:strRef>
          </c:tx>
          <c:spPr>
            <a:ln w="22225" cap="rnd">
              <a:solidFill>
                <a:schemeClr val="accent4"/>
              </a:solidFill>
            </a:ln>
            <a:effectLst>
              <a:glow rad="139700">
                <a:schemeClr val="accent4">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PEEA!$A$26:$A$37</c:f>
              <c:strCache/>
            </c:strRef>
          </c:cat>
          <c:val>
            <c:numRef>
              <c:f>PEEA!$E$26:$E$37</c:f>
              <c:numCache/>
            </c:numRef>
          </c:val>
          <c:smooth val="0"/>
        </c:ser>
        <c:ser>
          <c:idx val="4"/>
          <c:order val="4"/>
          <c:tx>
            <c:strRef>
              <c:f>PEEA!$F$25</c:f>
              <c:strCache>
                <c:ptCount val="1"/>
                <c:pt idx="0">
                  <c:v>España</c:v>
                </c:pt>
              </c:strCache>
            </c:strRef>
          </c:tx>
          <c:spPr>
            <a:ln w="22225" cap="rnd">
              <a:solidFill>
                <a:schemeClr val="accent5"/>
              </a:solidFill>
            </a:ln>
            <a:effectLst>
              <a:glow rad="139700">
                <a:schemeClr val="accent5">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PEEA!$A$26:$A$37</c:f>
              <c:strCache/>
            </c:strRef>
          </c:cat>
          <c:val>
            <c:numRef>
              <c:f>PEEA!$F$26:$F$37</c:f>
              <c:numCache/>
            </c:numRef>
          </c:val>
          <c:smooth val="0"/>
        </c:ser>
        <c:axId val="44408646"/>
        <c:axId val="64133495"/>
      </c:lineChart>
      <c:catAx>
        <c:axId val="44408646"/>
        <c:scaling>
          <c:orientation val="minMax"/>
        </c:scaling>
        <c:axPos val="b"/>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General" sourceLinked="1"/>
        <c:majorTickMark val="none"/>
        <c:minorTickMark val="none"/>
        <c:tickLblPos val="nextTo"/>
        <c:spPr>
          <a:noFill/>
          <a:ln>
            <a:noFill/>
          </a:ln>
        </c:spPr>
        <c:txPr>
          <a:bodyPr vert="horz" rot="-2700000"/>
          <a:lstStyle/>
          <a:p>
            <a:pPr>
              <a:defRPr lang="en-US" cap="none" sz="800" b="0" i="0" u="none" baseline="0">
                <a:solidFill>
                  <a:schemeClr val="bg1">
                    <a:lumMod val="75000"/>
                  </a:schemeClr>
                </a:solidFill>
                <a:latin typeface="Arial"/>
                <a:ea typeface="Arial"/>
                <a:cs typeface="Arial"/>
              </a:defRPr>
            </a:pPr>
          </a:p>
        </c:txPr>
        <c:crossAx val="64133495"/>
        <c:crosses val="autoZero"/>
        <c:auto val="1"/>
        <c:lblOffset val="100"/>
        <c:noMultiLvlLbl val="0"/>
      </c:catAx>
      <c:valAx>
        <c:axId val="64133495"/>
        <c:scaling>
          <c:orientation val="minMax"/>
          <c:max val="0.22"/>
          <c:min val="0.12000000000000001"/>
        </c:scaling>
        <c:axPos val="l"/>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0%" sourceLinked="0"/>
        <c:majorTickMark val="none"/>
        <c:minorTickMark val="none"/>
        <c:tickLblPos val="nextTo"/>
        <c:spPr>
          <a:noFill/>
          <a:ln>
            <a:noFill/>
          </a:ln>
        </c:spPr>
        <c:txPr>
          <a:bodyPr/>
          <a:lstStyle/>
          <a:p>
            <a:pPr>
              <a:defRPr lang="en-US" cap="none" sz="800" b="0" i="0" u="none" baseline="0">
                <a:solidFill>
                  <a:schemeClr val="bg1">
                    <a:lumMod val="75000"/>
                  </a:schemeClr>
                </a:solidFill>
                <a:latin typeface="Arial"/>
                <a:ea typeface="Arial"/>
                <a:cs typeface="Arial"/>
              </a:defRPr>
            </a:pPr>
          </a:p>
        </c:txPr>
        <c:crossAx val="44408646"/>
        <c:crosses val="autoZero"/>
        <c:crossBetween val="between"/>
        <c:dispUnits/>
        <c:majorUnit val="0.020000000000000007"/>
      </c:valAx>
      <c:spPr>
        <a:noFill/>
        <a:ln>
          <a:noFill/>
        </a:ln>
      </c:spPr>
    </c:plotArea>
    <c:legend>
      <c:legendPos val="t"/>
      <c:layout>
        <c:manualLayout>
          <c:xMode val="edge"/>
          <c:yMode val="edge"/>
          <c:x val="0.009"/>
          <c:y val="0.02775"/>
          <c:w val="0.9755"/>
          <c:h val="0.076"/>
        </c:manualLayout>
      </c:layout>
      <c:overlay val="0"/>
      <c:spPr>
        <a:noFill/>
        <a:ln>
          <a:noFill/>
        </a:ln>
      </c:spPr>
      <c:txPr>
        <a:bodyPr vert="horz" rot="0"/>
        <a:lstStyle/>
        <a:p>
          <a:pPr>
            <a:defRPr lang="en-US" cap="none" sz="800" b="0" i="0" u="none" baseline="0">
              <a:solidFill>
                <a:schemeClr val="bg1">
                  <a:lumMod val="75000"/>
                </a:schemeClr>
              </a:solidFill>
              <a:latin typeface="Arial"/>
              <a:ea typeface="Arial"/>
              <a:cs typeface="Arial"/>
            </a:defRPr>
          </a:pPr>
        </a:p>
      </c:txPr>
    </c:legend>
    <c:plotVisOnly val="1"/>
    <c:dispBlanksAs val="gap"/>
    <c:showDLblsOverMax val="0"/>
  </c:chart>
  <c:spPr>
    <a:solidFill>
      <a:schemeClr val="tx1">
        <a:lumMod val="75000"/>
        <a:lumOff val="25000"/>
      </a:schemeClr>
    </a:solidFill>
    <a:ln w="9525" cap="flat" cmpd="sng">
      <a:solidFill>
        <a:schemeClr val="tx1">
          <a:lumMod val="15000"/>
          <a:lumOff val="85000"/>
        </a:schemeClr>
      </a:solidFill>
      <a:round/>
    </a:ln>
  </c:spPr>
  <c:txPr>
    <a:bodyPr vert="horz" rot="0"/>
    <a:lstStyle/>
    <a:p>
      <a:pPr>
        <a:defRPr lang="en-US" cap="none" u="none" baseline="0">
          <a:latin typeface="Arial"/>
          <a:ea typeface="Arial"/>
          <a:cs typeface="Arial"/>
        </a:defRPr>
      </a:pPr>
    </a:p>
  </c:tx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75"/>
          <c:y val="0.11075"/>
          <c:w val="0.88775"/>
          <c:h val="0.795"/>
        </c:manualLayout>
      </c:layout>
      <c:lineChart>
        <c:grouping val="standard"/>
        <c:varyColors val="0"/>
        <c:ser>
          <c:idx val="0"/>
          <c:order val="0"/>
          <c:tx>
            <c:strRef>
              <c:f>EPA!$A$19</c:f>
              <c:strCache>
                <c:ptCount val="1"/>
                <c:pt idx="0">
                  <c:v>Provincia Badajoz</c:v>
                </c:pt>
              </c:strCache>
            </c:strRef>
          </c:tx>
          <c:spPr>
            <a:ln w="22225" cap="rnd">
              <a:solidFill>
                <a:schemeClr val="accent1"/>
              </a:solidFill>
            </a:ln>
            <a:effectLst>
              <a:glow rad="139700">
                <a:schemeClr val="accent1">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EPA!$B$18:$E$18</c:f>
              <c:strCache/>
            </c:strRef>
          </c:cat>
          <c:val>
            <c:numRef>
              <c:f>EPA!$B$19:$E$19</c:f>
              <c:numCache/>
            </c:numRef>
          </c:val>
          <c:smooth val="0"/>
        </c:ser>
        <c:ser>
          <c:idx val="1"/>
          <c:order val="1"/>
          <c:tx>
            <c:strRef>
              <c:f>EPA!$A$20</c:f>
              <c:strCache>
                <c:ptCount val="1"/>
                <c:pt idx="0">
                  <c:v>Provincia Cáceres</c:v>
                </c:pt>
              </c:strCache>
            </c:strRef>
          </c:tx>
          <c:spPr>
            <a:ln w="22225" cap="rnd">
              <a:solidFill>
                <a:schemeClr val="accent2"/>
              </a:solidFill>
            </a:ln>
            <a:effectLst>
              <a:glow rad="139700">
                <a:schemeClr val="accent2">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EPA!$B$18:$E$18</c:f>
              <c:strCache/>
            </c:strRef>
          </c:cat>
          <c:val>
            <c:numRef>
              <c:f>EPA!$B$20:$E$20</c:f>
              <c:numCache/>
            </c:numRef>
          </c:val>
          <c:smooth val="0"/>
        </c:ser>
        <c:ser>
          <c:idx val="2"/>
          <c:order val="2"/>
          <c:tx>
            <c:strRef>
              <c:f>EPA!$A$21</c:f>
              <c:strCache>
                <c:ptCount val="1"/>
                <c:pt idx="0">
                  <c:v>Extremadura</c:v>
                </c:pt>
              </c:strCache>
            </c:strRef>
          </c:tx>
          <c:spPr>
            <a:ln w="22225" cap="rnd">
              <a:solidFill>
                <a:schemeClr val="accent3"/>
              </a:solidFill>
            </a:ln>
            <a:effectLst>
              <a:glow rad="139700">
                <a:schemeClr val="accent3">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EPA!$B$18:$E$18</c:f>
              <c:strCache/>
            </c:strRef>
          </c:cat>
          <c:val>
            <c:numRef>
              <c:f>EPA!$B$21:$E$21</c:f>
              <c:numCache/>
            </c:numRef>
          </c:val>
          <c:smooth val="0"/>
        </c:ser>
        <c:ser>
          <c:idx val="3"/>
          <c:order val="3"/>
          <c:tx>
            <c:strRef>
              <c:f>EPA!$A$22</c:f>
              <c:strCache>
                <c:ptCount val="1"/>
                <c:pt idx="0">
                  <c:v>España</c:v>
                </c:pt>
              </c:strCache>
            </c:strRef>
          </c:tx>
          <c:spPr>
            <a:ln w="22225" cap="rnd">
              <a:solidFill>
                <a:schemeClr val="accent4"/>
              </a:solidFill>
            </a:ln>
            <a:effectLst>
              <a:glow rad="139700">
                <a:schemeClr val="accent4">
                  <a:satMod val="175000"/>
                  <a:alpha val="14000"/>
                </a:schemeClr>
              </a:glow>
            </a:effectLst>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EPA!$B$18:$E$18</c:f>
              <c:strCache/>
            </c:strRef>
          </c:cat>
          <c:val>
            <c:numRef>
              <c:f>EPA!$B$22:$E$22</c:f>
              <c:numCache/>
            </c:numRef>
          </c:val>
          <c:smooth val="0"/>
        </c:ser>
        <c:axId val="40330544"/>
        <c:axId val="27430577"/>
      </c:lineChart>
      <c:catAx>
        <c:axId val="40330544"/>
        <c:scaling>
          <c:orientation val="minMax"/>
        </c:scaling>
        <c:axPos val="b"/>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General" sourceLinked="1"/>
        <c:majorTickMark val="none"/>
        <c:minorTickMark val="none"/>
        <c:tickLblPos val="nextTo"/>
        <c:spPr>
          <a:noFill/>
          <a:ln>
            <a:noFill/>
          </a:ln>
        </c:spPr>
        <c:txPr>
          <a:bodyPr/>
          <a:lstStyle/>
          <a:p>
            <a:pPr>
              <a:defRPr lang="en-US" cap="none" sz="800" b="0" i="0" u="none" baseline="0">
                <a:solidFill>
                  <a:schemeClr val="bg1">
                    <a:lumMod val="75000"/>
                  </a:schemeClr>
                </a:solidFill>
                <a:latin typeface="Arial"/>
                <a:ea typeface="Arial"/>
                <a:cs typeface="Arial"/>
              </a:defRPr>
            </a:pPr>
          </a:p>
        </c:txPr>
        <c:crossAx val="27430577"/>
        <c:crosses val="autoZero"/>
        <c:auto val="1"/>
        <c:lblOffset val="100"/>
        <c:noMultiLvlLbl val="0"/>
      </c:catAx>
      <c:valAx>
        <c:axId val="27430577"/>
        <c:scaling>
          <c:orientation val="minMax"/>
          <c:max val="0.36000000000000004"/>
          <c:min val="0.2"/>
        </c:scaling>
        <c:axPos val="l"/>
        <c:majorGridlines>
          <c:spPr>
            <a:ln w="9525" cap="flat" cmpd="sng">
              <a:gradFill rotWithShape="1">
                <a:gsLst>
                  <a:gs pos="100000">
                    <a:schemeClr val="tx1">
                      <a:lumMod val="75000"/>
                      <a:lumOff val="25000"/>
                    </a:schemeClr>
                  </a:gs>
                  <a:gs pos="0">
                    <a:schemeClr val="tx1">
                      <a:lumMod val="65000"/>
                      <a:lumOff val="35000"/>
                    </a:schemeClr>
                  </a:gs>
                </a:gsLst>
                <a:lin ang="5400000"/>
              </a:gradFill>
              <a:round/>
            </a:ln>
          </c:spPr>
        </c:majorGridlines>
        <c:delete val="0"/>
        <c:numFmt formatCode="0%" sourceLinked="0"/>
        <c:majorTickMark val="none"/>
        <c:minorTickMark val="none"/>
        <c:tickLblPos val="nextTo"/>
        <c:spPr>
          <a:noFill/>
          <a:ln>
            <a:noFill/>
          </a:ln>
        </c:spPr>
        <c:txPr>
          <a:bodyPr/>
          <a:lstStyle/>
          <a:p>
            <a:pPr>
              <a:defRPr lang="en-US" cap="none" sz="800" b="0" i="0" u="none" baseline="0">
                <a:solidFill>
                  <a:schemeClr val="bg1">
                    <a:lumMod val="75000"/>
                  </a:schemeClr>
                </a:solidFill>
                <a:latin typeface="Arial"/>
                <a:ea typeface="Arial"/>
                <a:cs typeface="Arial"/>
              </a:defRPr>
            </a:pPr>
          </a:p>
        </c:txPr>
        <c:crossAx val="40330544"/>
        <c:crosses val="autoZero"/>
        <c:crossBetween val="between"/>
        <c:dispUnits/>
      </c:valAx>
      <c:spPr>
        <a:noFill/>
        <a:ln>
          <a:noFill/>
        </a:ln>
      </c:spPr>
    </c:plotArea>
    <c:legend>
      <c:legendPos val="t"/>
      <c:layout/>
      <c:overlay val="0"/>
      <c:spPr>
        <a:noFill/>
        <a:ln>
          <a:noFill/>
        </a:ln>
      </c:spPr>
      <c:txPr>
        <a:bodyPr vert="horz" rot="0"/>
        <a:lstStyle/>
        <a:p>
          <a:pPr>
            <a:defRPr lang="en-US" cap="none" sz="800" b="0" i="0" u="none" baseline="0">
              <a:solidFill>
                <a:schemeClr val="bg1">
                  <a:lumMod val="75000"/>
                </a:schemeClr>
              </a:solidFill>
              <a:latin typeface="Arial"/>
              <a:ea typeface="Arial"/>
              <a:cs typeface="Arial"/>
            </a:defRPr>
          </a:pPr>
        </a:p>
      </c:txPr>
    </c:legend>
    <c:plotVisOnly val="1"/>
    <c:dispBlanksAs val="gap"/>
    <c:showDLblsOverMax val="0"/>
  </c:chart>
  <c:spPr>
    <a:solidFill>
      <a:schemeClr val="tx1">
        <a:lumMod val="75000"/>
        <a:lumOff val="25000"/>
      </a:schemeClr>
    </a:solidFill>
    <a:ln w="9525" cap="flat" cmpd="sng">
      <a:solidFill>
        <a:schemeClr val="tx1">
          <a:lumMod val="15000"/>
          <a:lumOff val="85000"/>
        </a:schemeClr>
      </a:solidFill>
      <a:round/>
    </a:ln>
  </c:spPr>
  <c:txPr>
    <a:bodyPr vert="horz" rot="0"/>
    <a:lstStyle/>
    <a:p>
      <a:pPr>
        <a:defRPr lang="en-US" cap="none" sz="800" u="none" baseline="0">
          <a:latin typeface="Arial"/>
          <a:ea typeface="Arial"/>
          <a:cs typeface="Arial"/>
        </a:defRPr>
      </a:pPr>
    </a:p>
  </c:txPr>
  <c:lang xmlns:c="http://schemas.openxmlformats.org/drawingml/2006/chart" val="es-E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23</xdr:row>
      <xdr:rowOff>0</xdr:rowOff>
    </xdr:from>
    <xdr:to>
      <xdr:col>13</xdr:col>
      <xdr:colOff>371475</xdr:colOff>
      <xdr:row>36</xdr:row>
      <xdr:rowOff>76200</xdr:rowOff>
    </xdr:to>
    <xdr:graphicFrame macro="">
      <xdr:nvGraphicFramePr>
        <xdr:cNvPr id="2072" name="1 Gráfico"/>
        <xdr:cNvGraphicFramePr/>
      </xdr:nvGraphicFramePr>
      <xdr:xfrm>
        <a:off x="5934075" y="4800600"/>
        <a:ext cx="57435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15</xdr:row>
      <xdr:rowOff>66675</xdr:rowOff>
    </xdr:from>
    <xdr:to>
      <xdr:col>11</xdr:col>
      <xdr:colOff>381000</xdr:colOff>
      <xdr:row>28</xdr:row>
      <xdr:rowOff>104775</xdr:rowOff>
    </xdr:to>
    <xdr:graphicFrame macro="">
      <xdr:nvGraphicFramePr>
        <xdr:cNvPr id="4120" name="1 Gráfico"/>
        <xdr:cNvGraphicFramePr/>
      </xdr:nvGraphicFramePr>
      <xdr:xfrm>
        <a:off x="5124450" y="3133725"/>
        <a:ext cx="4572000" cy="2733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ta\Div%20Euroasesoria\Proyectos\P%20046%20Pacto%20Empleo%202011\03%20Acciones\12%20Informe%20Permanente%20ML\Datos%202015\01%20Enero\PEEA-EPA%202015%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PEEA Badajoz Ciudad"/>
      <sheetName val="PEEA Provincia Badajoz"/>
      <sheetName val="PEEA Provincia Cáceres"/>
      <sheetName val="PEEA Extremadura"/>
      <sheetName val="PEEA España"/>
      <sheetName val="PEEA-EPA"/>
    </sheetNames>
    <sheetDataSet>
      <sheetData sheetId="0"/>
      <sheetData sheetId="1">
        <row r="27">
          <cell r="E27">
            <v>50362</v>
          </cell>
          <cell r="F27">
            <v>51353</v>
          </cell>
          <cell r="G27">
            <v>101715</v>
          </cell>
        </row>
      </sheetData>
      <sheetData sheetId="2">
        <row r="28">
          <cell r="E28">
            <v>231828</v>
          </cell>
          <cell r="F28">
            <v>222115</v>
          </cell>
          <cell r="G28">
            <v>453943</v>
          </cell>
        </row>
      </sheetData>
      <sheetData sheetId="3">
        <row r="27">
          <cell r="E27">
            <v>135641</v>
          </cell>
          <cell r="F27">
            <v>127838</v>
          </cell>
          <cell r="G27">
            <v>263479</v>
          </cell>
        </row>
      </sheetData>
      <sheetData sheetId="4">
        <row r="28">
          <cell r="E28">
            <v>367469</v>
          </cell>
          <cell r="F28">
            <v>349953</v>
          </cell>
          <cell r="G28">
            <v>717422</v>
          </cell>
        </row>
      </sheetData>
      <sheetData sheetId="5">
        <row r="27">
          <cell r="E27">
            <v>15531682</v>
          </cell>
          <cell r="F27">
            <v>15323237</v>
          </cell>
          <cell r="G27">
            <v>30854919</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1" max="1" width="11.421875" style="28" customWidth="1"/>
    <col min="2" max="2" width="101.421875" style="28" customWidth="1"/>
    <col min="3" max="16384" width="11.421875" style="28" customWidth="1"/>
  </cols>
  <sheetData>
    <row r="1" spans="1:33" ht="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ht="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row>
    <row r="3" spans="1:33" ht="1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s="42" customFormat="1" ht="222.75" customHeight="1">
      <c r="A4" s="40"/>
      <c r="B4" s="41" t="s">
        <v>40</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ht="90" customHeight="1">
      <c r="A5" s="39"/>
      <c r="B5" s="41" t="s">
        <v>65</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ht="1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ht="1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row>
    <row r="8" spans="1:33" ht="1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row>
    <row r="9" spans="1:33" ht="1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row>
    <row r="10" spans="1:33" ht="1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row>
    <row r="11" spans="1:33" ht="1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row>
    <row r="12" spans="1:33" ht="1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row>
    <row r="13" spans="1:33" ht="15">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1:33" ht="1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row>
    <row r="15" spans="1:33" ht="1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row>
    <row r="16" spans="1:33" ht="1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row>
    <row r="17" spans="1:33" ht="1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row>
    <row r="18" spans="1:33" ht="1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row>
    <row r="19" spans="1:33" ht="1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row>
    <row r="20" spans="1:33" ht="1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row>
    <row r="21" spans="1:33" ht="1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row>
    <row r="22" spans="1:33" ht="1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row>
    <row r="23" spans="1:33" ht="1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row>
    <row r="24" spans="1:33" ht="1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row>
    <row r="25" spans="1:33" ht="1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row>
    <row r="26" spans="1:33" ht="1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row>
    <row r="27" spans="1:33" ht="1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row>
    <row r="28" spans="1:33" ht="1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row>
    <row r="29" spans="1:33" ht="1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row>
    <row r="30" spans="1:33" ht="1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row>
    <row r="31" spans="1:33" ht="1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row>
    <row r="32" spans="1:33" ht="1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ht="1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33" ht="1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row>
    <row r="35" spans="1:33" ht="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row>
    <row r="36" spans="1:33" ht="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row>
    <row r="37" spans="1:33" ht="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row>
    <row r="38" spans="1:33" ht="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row>
    <row r="39" spans="1:33" ht="1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row>
    <row r="40" spans="1:33" ht="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row>
    <row r="41" spans="1:33" ht="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row>
    <row r="42" spans="1:33" ht="1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row>
    <row r="43" spans="1:33" ht="1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row>
    <row r="44" spans="1:33" ht="1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row>
    <row r="45" spans="1:33" ht="1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row>
    <row r="46" spans="1:33" ht="1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row>
    <row r="47" spans="1:33" ht="1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row>
    <row r="48" spans="1:33" ht="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row>
    <row r="49" spans="1:33" ht="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row>
    <row r="50" spans="1:33" ht="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row>
    <row r="51" spans="1:33" ht="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row>
    <row r="52" spans="1:33" ht="1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row>
    <row r="53" spans="1:33" ht="1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row>
    <row r="54" spans="1:33" ht="1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row>
    <row r="55" spans="1:33" ht="1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row>
    <row r="56" spans="1:33" ht="1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row>
    <row r="57" spans="1:33" ht="1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row>
    <row r="58" spans="1:33" ht="1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row>
    <row r="59" spans="1:33" ht="1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row>
    <row r="60" spans="1:33" ht="1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row>
    <row r="61" spans="1:33" ht="1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row>
    <row r="62" spans="1:33" ht="1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row>
    <row r="63" spans="1:33" ht="1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row>
    <row r="64" spans="1:33" ht="1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row>
    <row r="65" spans="1:33" ht="1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row>
    <row r="66" spans="1:33" ht="1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row>
    <row r="67" spans="1:33" ht="1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row>
    <row r="68" spans="1:33" ht="1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row>
    <row r="69" spans="1:33" ht="1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row>
    <row r="70" spans="1:33" ht="1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row>
    <row r="71" spans="1:33" ht="1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row>
    <row r="72" spans="1:33" ht="1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row>
    <row r="73" spans="1:33" ht="1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row>
    <row r="74" spans="1:33" ht="1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row>
    <row r="75" spans="1:33" ht="1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row>
    <row r="76" spans="1:33" ht="1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row>
    <row r="77" spans="1:33" ht="1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row>
    <row r="78" spans="1:33" ht="1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row>
    <row r="79" spans="1:33" ht="1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row>
    <row r="80" spans="1:33" ht="1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row>
    <row r="81" spans="1:33" ht="1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row>
    <row r="82" spans="1:33" ht="1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row>
    <row r="83" spans="1:33" ht="1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row>
    <row r="84" spans="1:33" ht="1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row>
    <row r="85" spans="1:33" ht="1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row>
    <row r="86" spans="1:33" ht="1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row>
    <row r="87" spans="1:33" ht="1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row>
    <row r="88" spans="1:33" ht="1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row>
    <row r="89" spans="1:33" ht="1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row>
    <row r="90" spans="1:33" ht="1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row>
    <row r="91" spans="1:33" ht="1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row>
    <row r="92" spans="1:33" ht="1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row>
    <row r="93" spans="1:33" ht="1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row>
    <row r="94" spans="1:33" ht="1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row>
    <row r="95" spans="1:33" ht="1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row>
    <row r="96" spans="1:33" ht="1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row>
    <row r="97" spans="1:33" ht="1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row>
    <row r="98" spans="1:33" ht="1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row>
    <row r="99" spans="1:33" ht="1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row>
    <row r="100" spans="1:33" ht="1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row>
    <row r="101" spans="1:33" ht="1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row>
    <row r="102" spans="1:33" ht="1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row>
    <row r="103" spans="1:33" ht="1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row>
    <row r="104" spans="1:33" ht="1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row>
    <row r="105" spans="1:33" ht="1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row>
    <row r="106" spans="1:33" ht="1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row>
    <row r="107" spans="1:33" ht="1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row>
    <row r="108" spans="1:33" ht="1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row>
    <row r="109" spans="1:33" ht="1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row>
    <row r="110" spans="1:33" ht="1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row>
    <row r="111" spans="1:33" ht="1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row>
    <row r="112" spans="1:33" ht="1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row>
    <row r="113" spans="1:33" ht="1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row>
    <row r="114" spans="1:33" ht="1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row>
    <row r="115" spans="1:33" ht="1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row>
    <row r="116" spans="1:33" ht="1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row>
    <row r="117" spans="1:33" ht="1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row>
    <row r="118" spans="1:33" ht="1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topLeftCell="A1"/>
  </sheetViews>
  <sheetFormatPr defaultColWidth="11.421875" defaultRowHeight="15"/>
  <cols>
    <col min="1" max="1" width="17.8515625" style="28" customWidth="1"/>
    <col min="2" max="7" width="11.421875" style="28" customWidth="1"/>
    <col min="8" max="8" width="18.421875" style="36" customWidth="1"/>
    <col min="9" max="9" width="11.421875" style="36" customWidth="1"/>
    <col min="10" max="16384" width="11.421875" style="28" customWidth="1"/>
  </cols>
  <sheetData>
    <row r="1" spans="1:15" ht="15">
      <c r="A1" s="29" t="s">
        <v>64</v>
      </c>
      <c r="B1" s="29"/>
      <c r="C1" s="29"/>
      <c r="D1" s="29"/>
      <c r="E1" s="29"/>
      <c r="F1" s="29"/>
      <c r="G1" s="29"/>
      <c r="J1" s="29"/>
      <c r="K1" s="29"/>
      <c r="L1" s="29"/>
      <c r="M1" s="29"/>
      <c r="N1" s="29"/>
      <c r="O1" s="29"/>
    </row>
    <row r="3" spans="1:9" ht="15" customHeight="1">
      <c r="A3" s="60" t="s">
        <v>66</v>
      </c>
      <c r="B3" s="60"/>
      <c r="C3" s="60"/>
      <c r="D3" s="60"/>
      <c r="E3" s="60"/>
      <c r="F3" s="60"/>
      <c r="G3" s="60"/>
      <c r="H3" s="60"/>
      <c r="I3" s="60"/>
    </row>
    <row r="4" spans="1:9" ht="15">
      <c r="A4" s="60"/>
      <c r="B4" s="60"/>
      <c r="C4" s="60"/>
      <c r="D4" s="60"/>
      <c r="E4" s="60"/>
      <c r="F4" s="60"/>
      <c r="G4" s="60"/>
      <c r="H4" s="60"/>
      <c r="I4" s="60"/>
    </row>
    <row r="5" spans="10:15" ht="15">
      <c r="J5" s="61"/>
      <c r="K5" s="61"/>
      <c r="L5" s="61"/>
      <c r="M5" s="61"/>
      <c r="N5" s="61"/>
      <c r="O5" s="61"/>
    </row>
    <row r="6" spans="10:15" ht="15">
      <c r="J6" s="14"/>
      <c r="K6" s="15"/>
      <c r="L6" s="10"/>
      <c r="M6" s="15"/>
      <c r="N6" s="16"/>
      <c r="O6" s="17"/>
    </row>
    <row r="7" spans="2:15" ht="15">
      <c r="B7" s="62" t="s">
        <v>67</v>
      </c>
      <c r="C7" s="62"/>
      <c r="D7" s="62"/>
      <c r="E7" s="63" t="s">
        <v>23</v>
      </c>
      <c r="F7" s="63"/>
      <c r="G7" s="63"/>
      <c r="J7" s="14"/>
      <c r="K7" s="15"/>
      <c r="L7" s="10"/>
      <c r="M7" s="15"/>
      <c r="N7" s="16"/>
      <c r="O7" s="17"/>
    </row>
    <row r="8" spans="1:15" ht="15">
      <c r="A8" s="9" t="s">
        <v>0</v>
      </c>
      <c r="B8" s="9" t="s">
        <v>20</v>
      </c>
      <c r="C8" s="9" t="s">
        <v>21</v>
      </c>
      <c r="D8" s="9" t="s">
        <v>19</v>
      </c>
      <c r="E8" s="26" t="s">
        <v>20</v>
      </c>
      <c r="F8" s="26" t="s">
        <v>24</v>
      </c>
      <c r="G8" s="26" t="s">
        <v>19</v>
      </c>
      <c r="J8" s="14"/>
      <c r="K8" s="15"/>
      <c r="L8" s="10"/>
      <c r="M8" s="15"/>
      <c r="N8" s="16"/>
      <c r="O8" s="17"/>
    </row>
    <row r="9" spans="1:15" ht="15">
      <c r="A9" s="12" t="s">
        <v>1</v>
      </c>
      <c r="B9" s="51">
        <v>4337</v>
      </c>
      <c r="C9" s="51">
        <v>4038</v>
      </c>
      <c r="D9" s="30">
        <f>B9+C9</f>
        <v>8375</v>
      </c>
      <c r="E9" s="7"/>
      <c r="F9" s="7"/>
      <c r="G9" s="30"/>
      <c r="J9" s="19"/>
      <c r="K9" s="15"/>
      <c r="L9" s="10"/>
      <c r="M9" s="15"/>
      <c r="N9" s="16"/>
      <c r="O9" s="17"/>
    </row>
    <row r="10" spans="1:15" ht="15">
      <c r="A10" s="18" t="s">
        <v>2</v>
      </c>
      <c r="B10" s="51">
        <v>4482</v>
      </c>
      <c r="C10" s="51">
        <v>4144</v>
      </c>
      <c r="D10" s="30">
        <f aca="true" t="shared" si="0" ref="D10:D27">B10+C10</f>
        <v>8626</v>
      </c>
      <c r="E10" s="7"/>
      <c r="F10" s="7"/>
      <c r="G10" s="30"/>
      <c r="J10" s="19"/>
      <c r="K10" s="15"/>
      <c r="L10" s="10"/>
      <c r="M10" s="15"/>
      <c r="N10" s="16"/>
      <c r="O10" s="17"/>
    </row>
    <row r="11" spans="1:15" ht="15">
      <c r="A11" s="18" t="s">
        <v>3</v>
      </c>
      <c r="B11" s="51">
        <v>4835</v>
      </c>
      <c r="C11" s="51">
        <v>4644</v>
      </c>
      <c r="D11" s="30">
        <f t="shared" si="0"/>
        <v>9479</v>
      </c>
      <c r="E11" s="7"/>
      <c r="F11" s="7"/>
      <c r="G11" s="30"/>
      <c r="J11" s="19"/>
      <c r="K11" s="15"/>
      <c r="L11" s="10"/>
      <c r="M11" s="15"/>
      <c r="N11" s="16"/>
      <c r="O11" s="17"/>
    </row>
    <row r="12" spans="1:15" ht="15">
      <c r="A12" s="12" t="s">
        <v>4</v>
      </c>
      <c r="B12" s="51">
        <v>3193</v>
      </c>
      <c r="C12" s="51">
        <v>3029</v>
      </c>
      <c r="D12" s="30">
        <f t="shared" si="0"/>
        <v>6222</v>
      </c>
      <c r="E12" s="8">
        <f>B12</f>
        <v>3193</v>
      </c>
      <c r="F12" s="8">
        <f>C12</f>
        <v>3029</v>
      </c>
      <c r="G12" s="30">
        <f aca="true" t="shared" si="1" ref="G12:G21">E12+F12</f>
        <v>6222</v>
      </c>
      <c r="J12" s="19"/>
      <c r="K12" s="15"/>
      <c r="L12" s="10"/>
      <c r="M12" s="15"/>
      <c r="N12" s="16"/>
      <c r="O12" s="17"/>
    </row>
    <row r="13" spans="1:15" ht="15">
      <c r="A13" s="12" t="s">
        <v>5</v>
      </c>
      <c r="B13" s="51">
        <v>4600</v>
      </c>
      <c r="C13" s="51">
        <v>4358</v>
      </c>
      <c r="D13" s="30">
        <f t="shared" si="0"/>
        <v>8958</v>
      </c>
      <c r="E13" s="8">
        <f aca="true" t="shared" si="2" ref="E13:F21">B13</f>
        <v>4600</v>
      </c>
      <c r="F13" s="8">
        <f t="shared" si="2"/>
        <v>4358</v>
      </c>
      <c r="G13" s="30">
        <f t="shared" si="1"/>
        <v>8958</v>
      </c>
      <c r="J13" s="14"/>
      <c r="K13" s="15"/>
      <c r="L13" s="10"/>
      <c r="M13" s="15"/>
      <c r="N13" s="16"/>
      <c r="O13" s="17"/>
    </row>
    <row r="14" spans="1:15" ht="15">
      <c r="A14" s="12" t="s">
        <v>6</v>
      </c>
      <c r="B14" s="51">
        <v>5051</v>
      </c>
      <c r="C14" s="51">
        <v>4947</v>
      </c>
      <c r="D14" s="30">
        <f t="shared" si="0"/>
        <v>9998</v>
      </c>
      <c r="E14" s="8">
        <f t="shared" si="2"/>
        <v>5051</v>
      </c>
      <c r="F14" s="8">
        <f t="shared" si="2"/>
        <v>4947</v>
      </c>
      <c r="G14" s="30">
        <f t="shared" si="1"/>
        <v>9998</v>
      </c>
      <c r="J14" s="14"/>
      <c r="K14" s="15"/>
      <c r="L14" s="10"/>
      <c r="M14" s="15"/>
      <c r="N14" s="16"/>
      <c r="O14" s="17"/>
    </row>
    <row r="15" spans="1:15" ht="15">
      <c r="A15" s="12" t="s">
        <v>7</v>
      </c>
      <c r="B15" s="51">
        <v>5740</v>
      </c>
      <c r="C15" s="51">
        <v>5856</v>
      </c>
      <c r="D15" s="30">
        <f t="shared" si="0"/>
        <v>11596</v>
      </c>
      <c r="E15" s="8">
        <f t="shared" si="2"/>
        <v>5740</v>
      </c>
      <c r="F15" s="8">
        <f t="shared" si="2"/>
        <v>5856</v>
      </c>
      <c r="G15" s="30">
        <f t="shared" si="1"/>
        <v>11596</v>
      </c>
      <c r="J15" s="20"/>
      <c r="K15" s="15"/>
      <c r="L15" s="10"/>
      <c r="M15" s="15"/>
      <c r="N15" s="16"/>
      <c r="O15" s="17"/>
    </row>
    <row r="16" spans="1:15" ht="15">
      <c r="A16" s="12" t="s">
        <v>8</v>
      </c>
      <c r="B16" s="51">
        <v>6480</v>
      </c>
      <c r="C16" s="51">
        <v>6471</v>
      </c>
      <c r="D16" s="30">
        <f t="shared" si="0"/>
        <v>12951</v>
      </c>
      <c r="E16" s="8">
        <f t="shared" si="2"/>
        <v>6480</v>
      </c>
      <c r="F16" s="8">
        <f t="shared" si="2"/>
        <v>6471</v>
      </c>
      <c r="G16" s="30">
        <f t="shared" si="1"/>
        <v>12951</v>
      </c>
      <c r="J16" s="10"/>
      <c r="K16" s="15"/>
      <c r="L16" s="10"/>
      <c r="M16" s="15"/>
      <c r="N16" s="16"/>
      <c r="O16" s="17"/>
    </row>
    <row r="17" spans="1:15" ht="15">
      <c r="A17" s="12" t="s">
        <v>9</v>
      </c>
      <c r="B17" s="51">
        <v>6250</v>
      </c>
      <c r="C17" s="51">
        <v>6181</v>
      </c>
      <c r="D17" s="30">
        <f t="shared" si="0"/>
        <v>12431</v>
      </c>
      <c r="E17" s="8">
        <f t="shared" si="2"/>
        <v>6250</v>
      </c>
      <c r="F17" s="8">
        <f t="shared" si="2"/>
        <v>6181</v>
      </c>
      <c r="G17" s="30">
        <f t="shared" si="1"/>
        <v>12431</v>
      </c>
      <c r="J17" s="10"/>
      <c r="K17" s="15"/>
      <c r="L17" s="10"/>
      <c r="M17" s="15"/>
      <c r="N17" s="16"/>
      <c r="O17" s="17"/>
    </row>
    <row r="18" spans="1:15" ht="15">
      <c r="A18" s="12" t="s">
        <v>10</v>
      </c>
      <c r="B18" s="51">
        <v>5807</v>
      </c>
      <c r="C18" s="51">
        <v>6093</v>
      </c>
      <c r="D18" s="30">
        <f t="shared" si="0"/>
        <v>11900</v>
      </c>
      <c r="E18" s="8">
        <f t="shared" si="2"/>
        <v>5807</v>
      </c>
      <c r="F18" s="8">
        <f t="shared" si="2"/>
        <v>6093</v>
      </c>
      <c r="G18" s="30">
        <f t="shared" si="1"/>
        <v>11900</v>
      </c>
      <c r="J18" s="10"/>
      <c r="K18" s="15"/>
      <c r="L18" s="10"/>
      <c r="M18" s="15"/>
      <c r="N18" s="16"/>
      <c r="O18" s="17"/>
    </row>
    <row r="19" spans="1:15" ht="15">
      <c r="A19" s="12" t="s">
        <v>11</v>
      </c>
      <c r="B19" s="51">
        <v>5226</v>
      </c>
      <c r="C19" s="51">
        <v>5664</v>
      </c>
      <c r="D19" s="30">
        <f t="shared" si="0"/>
        <v>10890</v>
      </c>
      <c r="E19" s="8">
        <f t="shared" si="2"/>
        <v>5226</v>
      </c>
      <c r="F19" s="8">
        <f t="shared" si="2"/>
        <v>5664</v>
      </c>
      <c r="G19" s="30">
        <f t="shared" si="1"/>
        <v>10890</v>
      </c>
      <c r="J19" s="10"/>
      <c r="K19" s="15"/>
      <c r="L19" s="10"/>
      <c r="M19" s="15"/>
      <c r="N19" s="16"/>
      <c r="O19" s="17"/>
    </row>
    <row r="20" spans="1:15" ht="15">
      <c r="A20" s="12" t="s">
        <v>12</v>
      </c>
      <c r="B20" s="51">
        <v>4433</v>
      </c>
      <c r="C20" s="51">
        <v>4903</v>
      </c>
      <c r="D20" s="30">
        <f t="shared" si="0"/>
        <v>9336</v>
      </c>
      <c r="E20" s="8">
        <f t="shared" si="2"/>
        <v>4433</v>
      </c>
      <c r="F20" s="8">
        <f t="shared" si="2"/>
        <v>4903</v>
      </c>
      <c r="G20" s="30">
        <f t="shared" si="1"/>
        <v>9336</v>
      </c>
      <c r="J20" s="10"/>
      <c r="K20" s="15"/>
      <c r="L20" s="10"/>
      <c r="M20" s="15"/>
      <c r="N20" s="16"/>
      <c r="O20" s="17"/>
    </row>
    <row r="21" spans="1:15" ht="15">
      <c r="A21" s="12" t="s">
        <v>13</v>
      </c>
      <c r="B21" s="51">
        <v>3582</v>
      </c>
      <c r="C21" s="51">
        <v>3851</v>
      </c>
      <c r="D21" s="30">
        <f t="shared" si="0"/>
        <v>7433</v>
      </c>
      <c r="E21" s="8">
        <f t="shared" si="2"/>
        <v>3582</v>
      </c>
      <c r="F21" s="8">
        <f t="shared" si="2"/>
        <v>3851</v>
      </c>
      <c r="G21" s="30">
        <f t="shared" si="1"/>
        <v>7433</v>
      </c>
      <c r="J21" s="10"/>
      <c r="K21" s="15"/>
      <c r="L21" s="10"/>
      <c r="M21" s="15"/>
      <c r="N21" s="16"/>
      <c r="O21" s="17"/>
    </row>
    <row r="22" spans="1:15" ht="15">
      <c r="A22" s="12" t="s">
        <v>14</v>
      </c>
      <c r="B22" s="51">
        <v>3155</v>
      </c>
      <c r="C22" s="51">
        <v>3703</v>
      </c>
      <c r="D22" s="30">
        <f t="shared" si="0"/>
        <v>6858</v>
      </c>
      <c r="E22" s="7"/>
      <c r="F22" s="7"/>
      <c r="G22" s="30"/>
      <c r="J22" s="10"/>
      <c r="K22" s="11"/>
      <c r="L22" s="10"/>
      <c r="M22" s="15"/>
      <c r="N22" s="16"/>
      <c r="O22" s="17"/>
    </row>
    <row r="23" spans="1:15" ht="15">
      <c r="A23" s="12" t="s">
        <v>15</v>
      </c>
      <c r="B23" s="51">
        <v>2248</v>
      </c>
      <c r="C23" s="51">
        <v>2870</v>
      </c>
      <c r="D23" s="30">
        <f t="shared" si="0"/>
        <v>5118</v>
      </c>
      <c r="E23" s="7"/>
      <c r="F23" s="7"/>
      <c r="G23" s="30"/>
      <c r="J23" s="16"/>
      <c r="K23" s="17"/>
      <c r="L23" s="16"/>
      <c r="M23" s="17"/>
      <c r="N23" s="16"/>
      <c r="O23" s="17"/>
    </row>
    <row r="24" spans="1:7" ht="15">
      <c r="A24" s="12" t="s">
        <v>16</v>
      </c>
      <c r="B24" s="51">
        <v>1756</v>
      </c>
      <c r="C24" s="51">
        <v>2455</v>
      </c>
      <c r="D24" s="30">
        <f t="shared" si="0"/>
        <v>4211</v>
      </c>
      <c r="E24" s="7"/>
      <c r="F24" s="7"/>
      <c r="G24" s="30"/>
    </row>
    <row r="25" spans="1:7" ht="15">
      <c r="A25" s="12" t="s">
        <v>17</v>
      </c>
      <c r="B25" s="51">
        <v>1209</v>
      </c>
      <c r="C25" s="51">
        <v>2142</v>
      </c>
      <c r="D25" s="30">
        <f t="shared" si="0"/>
        <v>3351</v>
      </c>
      <c r="E25" s="7"/>
      <c r="F25" s="7"/>
      <c r="G25" s="30"/>
    </row>
    <row r="26" spans="1:7" ht="15" customHeight="1">
      <c r="A26" s="12" t="s">
        <v>18</v>
      </c>
      <c r="B26" s="51">
        <v>790</v>
      </c>
      <c r="C26" s="51">
        <v>1994</v>
      </c>
      <c r="D26" s="30">
        <f t="shared" si="0"/>
        <v>2784</v>
      </c>
      <c r="E26" s="7"/>
      <c r="F26" s="7"/>
      <c r="G26" s="30"/>
    </row>
    <row r="27" spans="1:7" ht="15">
      <c r="A27" s="12" t="s">
        <v>19</v>
      </c>
      <c r="B27" s="30">
        <f>SUM(B9:B26)</f>
        <v>73174</v>
      </c>
      <c r="C27" s="30">
        <f>SUM(C9:C26)</f>
        <v>77343</v>
      </c>
      <c r="D27" s="30">
        <f t="shared" si="0"/>
        <v>150517</v>
      </c>
      <c r="E27" s="30">
        <f>SUM(E9:E26)</f>
        <v>50362</v>
      </c>
      <c r="F27" s="30">
        <f>SUM(F9:F26)</f>
        <v>51353</v>
      </c>
      <c r="G27" s="30">
        <f>SUM(G9:G26)</f>
        <v>101715</v>
      </c>
    </row>
    <row r="30" ht="15">
      <c r="A30" s="21"/>
    </row>
    <row r="32" spans="1:4" ht="15">
      <c r="A32" s="13"/>
      <c r="B32" s="22"/>
      <c r="C32" s="22"/>
      <c r="D32" s="23"/>
    </row>
    <row r="33" ht="15" customHeight="1"/>
    <row r="37" ht="15">
      <c r="A37" s="21"/>
    </row>
  </sheetData>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topLeftCell="A1"/>
  </sheetViews>
  <sheetFormatPr defaultColWidth="11.421875" defaultRowHeight="15"/>
  <cols>
    <col min="1" max="1" width="18.00390625" style="31" bestFit="1" customWidth="1"/>
    <col min="2" max="7" width="11.421875" style="31" customWidth="1"/>
    <col min="8" max="8" width="18.00390625" style="37" customWidth="1"/>
    <col min="9" max="9" width="11.421875" style="37" customWidth="1"/>
    <col min="10" max="16384" width="11.421875" style="31" customWidth="1"/>
  </cols>
  <sheetData>
    <row r="1" ht="15.75">
      <c r="A1" s="29" t="s">
        <v>64</v>
      </c>
    </row>
    <row r="2" ht="15.75">
      <c r="A2" s="29"/>
    </row>
    <row r="3" spans="1:9" ht="15">
      <c r="A3" s="60" t="s">
        <v>68</v>
      </c>
      <c r="B3" s="60"/>
      <c r="C3" s="60"/>
      <c r="D3" s="60"/>
      <c r="E3" s="60"/>
      <c r="F3" s="60"/>
      <c r="G3" s="60"/>
      <c r="H3" s="60"/>
      <c r="I3" s="60"/>
    </row>
    <row r="4" spans="1:9" ht="15">
      <c r="A4" s="60"/>
      <c r="B4" s="60"/>
      <c r="C4" s="60"/>
      <c r="D4" s="60"/>
      <c r="E4" s="60"/>
      <c r="F4" s="60"/>
      <c r="G4" s="60"/>
      <c r="H4" s="60"/>
      <c r="I4" s="60"/>
    </row>
    <row r="5" ht="15.75">
      <c r="A5" s="29"/>
    </row>
    <row r="8" spans="2:7" ht="15.75">
      <c r="B8" s="64" t="s">
        <v>69</v>
      </c>
      <c r="C8" s="65"/>
      <c r="D8" s="66"/>
      <c r="E8" s="64" t="s">
        <v>23</v>
      </c>
      <c r="F8" s="65"/>
      <c r="G8" s="66"/>
    </row>
    <row r="9" spans="1:7" ht="15.75">
      <c r="A9" s="9" t="s">
        <v>0</v>
      </c>
      <c r="B9" s="9" t="s">
        <v>20</v>
      </c>
      <c r="C9" s="9" t="s">
        <v>21</v>
      </c>
      <c r="D9" s="9" t="s">
        <v>19</v>
      </c>
      <c r="E9" s="9" t="s">
        <v>20</v>
      </c>
      <c r="F9" s="9" t="s">
        <v>22</v>
      </c>
      <c r="G9" s="9" t="s">
        <v>19</v>
      </c>
    </row>
    <row r="10" spans="1:7" ht="15.75">
      <c r="A10" s="12" t="s">
        <v>1</v>
      </c>
      <c r="B10" s="52">
        <v>16975</v>
      </c>
      <c r="C10" s="52">
        <v>15994</v>
      </c>
      <c r="D10" s="2">
        <f>B10+C10</f>
        <v>32969</v>
      </c>
      <c r="E10" s="1"/>
      <c r="F10" s="1"/>
      <c r="G10" s="3"/>
    </row>
    <row r="11" spans="1:7" ht="15.75">
      <c r="A11" s="18" t="s">
        <v>2</v>
      </c>
      <c r="B11" s="52">
        <v>17965</v>
      </c>
      <c r="C11" s="52">
        <v>17184</v>
      </c>
      <c r="D11" s="2">
        <f aca="true" t="shared" si="0" ref="D11:D28">B11+C11</f>
        <v>35149</v>
      </c>
      <c r="E11" s="1"/>
      <c r="F11" s="1"/>
      <c r="G11" s="3"/>
    </row>
    <row r="12" spans="1:7" ht="15.75">
      <c r="A12" s="18" t="s">
        <v>3</v>
      </c>
      <c r="B12" s="52">
        <v>21415</v>
      </c>
      <c r="C12" s="52">
        <v>20686</v>
      </c>
      <c r="D12" s="2">
        <f t="shared" si="0"/>
        <v>42101</v>
      </c>
      <c r="E12" s="1"/>
      <c r="F12" s="1"/>
      <c r="G12" s="3"/>
    </row>
    <row r="13" spans="1:7" ht="15.75">
      <c r="A13" s="12" t="s">
        <v>4</v>
      </c>
      <c r="B13" s="52">
        <v>15385</v>
      </c>
      <c r="C13" s="52">
        <v>14477</v>
      </c>
      <c r="D13" s="30">
        <f t="shared" si="0"/>
        <v>29862</v>
      </c>
      <c r="E13" s="8">
        <f>B13</f>
        <v>15385</v>
      </c>
      <c r="F13" s="8">
        <f>C13</f>
        <v>14477</v>
      </c>
      <c r="G13" s="30">
        <f aca="true" t="shared" si="1" ref="G13:G22">E13+F13</f>
        <v>29862</v>
      </c>
    </row>
    <row r="14" spans="1:7" ht="15.75">
      <c r="A14" s="12" t="s">
        <v>5</v>
      </c>
      <c r="B14" s="52">
        <v>22106</v>
      </c>
      <c r="C14" s="52">
        <v>21090</v>
      </c>
      <c r="D14" s="2">
        <f t="shared" si="0"/>
        <v>43196</v>
      </c>
      <c r="E14" s="8">
        <f aca="true" t="shared" si="2" ref="E14:F22">B14</f>
        <v>22106</v>
      </c>
      <c r="F14" s="8">
        <f t="shared" si="2"/>
        <v>21090</v>
      </c>
      <c r="G14" s="30">
        <f t="shared" si="1"/>
        <v>43196</v>
      </c>
    </row>
    <row r="15" spans="1:7" ht="15.75">
      <c r="A15" s="12" t="s">
        <v>6</v>
      </c>
      <c r="B15" s="52">
        <v>23228</v>
      </c>
      <c r="C15" s="52">
        <v>21545</v>
      </c>
      <c r="D15" s="2">
        <f t="shared" si="0"/>
        <v>44773</v>
      </c>
      <c r="E15" s="8">
        <f t="shared" si="2"/>
        <v>23228</v>
      </c>
      <c r="F15" s="8">
        <f t="shared" si="2"/>
        <v>21545</v>
      </c>
      <c r="G15" s="30">
        <f t="shared" si="1"/>
        <v>44773</v>
      </c>
    </row>
    <row r="16" spans="1:7" ht="15.75">
      <c r="A16" s="12" t="s">
        <v>7</v>
      </c>
      <c r="B16" s="52">
        <v>24811</v>
      </c>
      <c r="C16" s="52">
        <v>23852</v>
      </c>
      <c r="D16" s="2">
        <f t="shared" si="0"/>
        <v>48663</v>
      </c>
      <c r="E16" s="8">
        <f t="shared" si="2"/>
        <v>24811</v>
      </c>
      <c r="F16" s="8">
        <f t="shared" si="2"/>
        <v>23852</v>
      </c>
      <c r="G16" s="30">
        <f t="shared" si="1"/>
        <v>48663</v>
      </c>
    </row>
    <row r="17" spans="1:7" ht="15.75">
      <c r="A17" s="12" t="s">
        <v>8</v>
      </c>
      <c r="B17" s="52">
        <v>26573</v>
      </c>
      <c r="C17" s="52">
        <v>25725</v>
      </c>
      <c r="D17" s="2">
        <f t="shared" si="0"/>
        <v>52298</v>
      </c>
      <c r="E17" s="8">
        <f t="shared" si="2"/>
        <v>26573</v>
      </c>
      <c r="F17" s="8">
        <f t="shared" si="2"/>
        <v>25725</v>
      </c>
      <c r="G17" s="30">
        <f t="shared" si="1"/>
        <v>52298</v>
      </c>
    </row>
    <row r="18" spans="1:7" ht="15.75">
      <c r="A18" s="12" t="s">
        <v>9</v>
      </c>
      <c r="B18" s="52">
        <v>27122</v>
      </c>
      <c r="C18" s="52">
        <v>26165</v>
      </c>
      <c r="D18" s="2">
        <f t="shared" si="0"/>
        <v>53287</v>
      </c>
      <c r="E18" s="8">
        <f t="shared" si="2"/>
        <v>27122</v>
      </c>
      <c r="F18" s="8">
        <f t="shared" si="2"/>
        <v>26165</v>
      </c>
      <c r="G18" s="30">
        <f t="shared" si="1"/>
        <v>53287</v>
      </c>
    </row>
    <row r="19" spans="1:7" ht="15.75">
      <c r="A19" s="12" t="s">
        <v>10</v>
      </c>
      <c r="B19" s="52">
        <v>27786</v>
      </c>
      <c r="C19" s="52">
        <v>27259</v>
      </c>
      <c r="D19" s="2">
        <f t="shared" si="0"/>
        <v>55045</v>
      </c>
      <c r="E19" s="8">
        <f t="shared" si="2"/>
        <v>27786</v>
      </c>
      <c r="F19" s="8">
        <f t="shared" si="2"/>
        <v>27259</v>
      </c>
      <c r="G19" s="30">
        <f t="shared" si="1"/>
        <v>55045</v>
      </c>
    </row>
    <row r="20" spans="1:7" ht="15.75">
      <c r="A20" s="12" t="s">
        <v>11</v>
      </c>
      <c r="B20" s="52">
        <v>26348</v>
      </c>
      <c r="C20" s="52">
        <v>25083</v>
      </c>
      <c r="D20" s="2">
        <f t="shared" si="0"/>
        <v>51431</v>
      </c>
      <c r="E20" s="8">
        <f t="shared" si="2"/>
        <v>26348</v>
      </c>
      <c r="F20" s="8">
        <f t="shared" si="2"/>
        <v>25083</v>
      </c>
      <c r="G20" s="30">
        <f t="shared" si="1"/>
        <v>51431</v>
      </c>
    </row>
    <row r="21" spans="1:7" ht="15.75">
      <c r="A21" s="12" t="s">
        <v>12</v>
      </c>
      <c r="B21" s="52">
        <v>21055</v>
      </c>
      <c r="C21" s="52">
        <v>19889</v>
      </c>
      <c r="D21" s="2">
        <f t="shared" si="0"/>
        <v>40944</v>
      </c>
      <c r="E21" s="8">
        <f t="shared" si="2"/>
        <v>21055</v>
      </c>
      <c r="F21" s="8">
        <f t="shared" si="2"/>
        <v>19889</v>
      </c>
      <c r="G21" s="30">
        <f t="shared" si="1"/>
        <v>40944</v>
      </c>
    </row>
    <row r="22" spans="1:7" ht="15.75">
      <c r="A22" s="12" t="s">
        <v>13</v>
      </c>
      <c r="B22" s="52">
        <v>17414</v>
      </c>
      <c r="C22" s="52">
        <v>17030</v>
      </c>
      <c r="D22" s="2">
        <f t="shared" si="0"/>
        <v>34444</v>
      </c>
      <c r="E22" s="8">
        <f t="shared" si="2"/>
        <v>17414</v>
      </c>
      <c r="F22" s="8">
        <f t="shared" si="2"/>
        <v>17030</v>
      </c>
      <c r="G22" s="30">
        <f t="shared" si="1"/>
        <v>34444</v>
      </c>
    </row>
    <row r="23" spans="1:7" ht="15.75">
      <c r="A23" s="12" t="s">
        <v>14</v>
      </c>
      <c r="B23" s="52">
        <v>15995</v>
      </c>
      <c r="C23" s="52">
        <v>16971</v>
      </c>
      <c r="D23" s="2">
        <f t="shared" si="0"/>
        <v>32966</v>
      </c>
      <c r="E23" s="1"/>
      <c r="F23" s="1"/>
      <c r="G23" s="3"/>
    </row>
    <row r="24" spans="1:7" ht="15.75">
      <c r="A24" s="12" t="s">
        <v>15</v>
      </c>
      <c r="B24" s="52">
        <v>11915</v>
      </c>
      <c r="C24" s="52">
        <v>14438</v>
      </c>
      <c r="D24" s="2">
        <f t="shared" si="0"/>
        <v>26353</v>
      </c>
      <c r="E24" s="1"/>
      <c r="F24" s="1"/>
      <c r="G24" s="3"/>
    </row>
    <row r="25" spans="1:7" ht="15.75">
      <c r="A25" s="12" t="s">
        <v>16</v>
      </c>
      <c r="B25" s="52">
        <v>11447</v>
      </c>
      <c r="C25" s="52">
        <v>15077</v>
      </c>
      <c r="D25" s="2">
        <f t="shared" si="0"/>
        <v>26524</v>
      </c>
      <c r="E25" s="1"/>
      <c r="F25" s="1"/>
      <c r="G25" s="3"/>
    </row>
    <row r="26" spans="1:7" ht="15.75">
      <c r="A26" s="12" t="s">
        <v>17</v>
      </c>
      <c r="B26" s="52">
        <v>10335</v>
      </c>
      <c r="C26" s="52">
        <v>15733</v>
      </c>
      <c r="D26" s="2">
        <f t="shared" si="0"/>
        <v>26068</v>
      </c>
      <c r="E26" s="1"/>
      <c r="F26" s="1"/>
      <c r="G26" s="3"/>
    </row>
    <row r="27" spans="1:7" ht="15.75">
      <c r="A27" s="12" t="s">
        <v>18</v>
      </c>
      <c r="B27" s="52">
        <v>4779</v>
      </c>
      <c r="C27" s="52">
        <v>10077</v>
      </c>
      <c r="D27" s="2">
        <f t="shared" si="0"/>
        <v>14856</v>
      </c>
      <c r="E27" s="1"/>
      <c r="F27" s="1"/>
      <c r="G27" s="3"/>
    </row>
    <row r="28" spans="1:7" ht="15.75">
      <c r="A28" s="12" t="s">
        <v>19</v>
      </c>
      <c r="B28" s="2">
        <f>SUM(B10:B27)</f>
        <v>342654</v>
      </c>
      <c r="C28" s="2">
        <f>SUM(C10:C27)</f>
        <v>348275</v>
      </c>
      <c r="D28" s="2">
        <f t="shared" si="0"/>
        <v>690929</v>
      </c>
      <c r="E28" s="2">
        <f>SUM(E10:E27)</f>
        <v>231828</v>
      </c>
      <c r="F28" s="2">
        <f>SUM(F10:F27)</f>
        <v>222115</v>
      </c>
      <c r="G28" s="2">
        <f>SUM(G13:G27)</f>
        <v>453943</v>
      </c>
    </row>
    <row r="32" ht="15">
      <c r="A32" s="21"/>
    </row>
    <row r="35" spans="1:4" ht="15.75">
      <c r="A35" s="29"/>
      <c r="B35" s="29"/>
      <c r="C35" s="29"/>
      <c r="D35" s="29"/>
    </row>
    <row r="36" spans="1:4" ht="15">
      <c r="A36" s="28"/>
      <c r="B36" s="28"/>
      <c r="C36" s="28"/>
      <c r="D36" s="28"/>
    </row>
    <row r="37" spans="1:4" ht="15.75" customHeight="1">
      <c r="A37" s="43"/>
      <c r="B37" s="43"/>
      <c r="C37" s="43"/>
      <c r="D37" s="43"/>
    </row>
    <row r="38" spans="1:4" ht="15.75" customHeight="1">
      <c r="A38" s="43"/>
      <c r="B38" s="43"/>
      <c r="C38" s="43"/>
      <c r="D38" s="43"/>
    </row>
    <row r="39" spans="1:4" ht="15.75" customHeight="1">
      <c r="A39" s="43"/>
      <c r="B39" s="43"/>
      <c r="C39" s="43"/>
      <c r="D39" s="43"/>
    </row>
    <row r="40" spans="1:4" ht="15.75" customHeight="1">
      <c r="A40" s="43"/>
      <c r="B40" s="43"/>
      <c r="C40" s="43"/>
      <c r="D40" s="43"/>
    </row>
    <row r="41" spans="1:4" ht="15.75" customHeight="1">
      <c r="A41" s="43"/>
      <c r="B41" s="43"/>
      <c r="C41" s="43"/>
      <c r="D41" s="43"/>
    </row>
    <row r="42" spans="1:4" ht="15.75" customHeight="1">
      <c r="A42" s="43"/>
      <c r="B42" s="43"/>
      <c r="C42" s="43"/>
      <c r="D42" s="43"/>
    </row>
    <row r="43" spans="1:4" ht="15.75" customHeight="1">
      <c r="A43" s="43"/>
      <c r="B43" s="43"/>
      <c r="C43" s="43"/>
      <c r="D43" s="43"/>
    </row>
    <row r="44" spans="1:4" ht="15">
      <c r="A44" s="28"/>
      <c r="B44" s="27"/>
      <c r="C44" s="27"/>
      <c r="D44" s="27"/>
    </row>
  </sheetData>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topLeftCell="A1"/>
  </sheetViews>
  <sheetFormatPr defaultColWidth="11.421875" defaultRowHeight="15"/>
  <cols>
    <col min="1" max="1" width="17.7109375" style="31" customWidth="1"/>
    <col min="2" max="7" width="11.421875" style="31" customWidth="1"/>
    <col min="8" max="8" width="20.57421875" style="38" customWidth="1"/>
    <col min="9" max="9" width="11.421875" style="38" customWidth="1"/>
    <col min="10" max="16384" width="11.421875" style="31" customWidth="1"/>
  </cols>
  <sheetData>
    <row r="1" ht="15" customHeight="1">
      <c r="A1" s="29" t="s">
        <v>64</v>
      </c>
    </row>
    <row r="2" ht="15" customHeight="1">
      <c r="A2" s="4"/>
    </row>
    <row r="3" spans="1:9" ht="15" customHeight="1">
      <c r="A3" s="60" t="s">
        <v>70</v>
      </c>
      <c r="B3" s="60"/>
      <c r="C3" s="60"/>
      <c r="D3" s="60"/>
      <c r="E3" s="60"/>
      <c r="F3" s="60"/>
      <c r="G3" s="60"/>
      <c r="H3" s="60"/>
      <c r="I3" s="60"/>
    </row>
    <row r="4" spans="1:9" ht="15" customHeight="1">
      <c r="A4" s="60"/>
      <c r="B4" s="60"/>
      <c r="C4" s="60"/>
      <c r="D4" s="60"/>
      <c r="E4" s="60"/>
      <c r="F4" s="60"/>
      <c r="G4" s="60"/>
      <c r="H4" s="60"/>
      <c r="I4" s="60"/>
    </row>
    <row r="5" ht="15" customHeight="1">
      <c r="A5" s="4"/>
    </row>
    <row r="7" spans="2:7" ht="15" customHeight="1">
      <c r="B7" s="67" t="s">
        <v>71</v>
      </c>
      <c r="C7" s="68"/>
      <c r="D7" s="69"/>
      <c r="E7" s="67" t="s">
        <v>23</v>
      </c>
      <c r="F7" s="68"/>
      <c r="G7" s="69"/>
    </row>
    <row r="8" spans="1:7" ht="15" customHeight="1">
      <c r="A8" s="54" t="s">
        <v>0</v>
      </c>
      <c r="B8" s="54" t="s">
        <v>20</v>
      </c>
      <c r="C8" s="54" t="s">
        <v>21</v>
      </c>
      <c r="D8" s="54" t="s">
        <v>19</v>
      </c>
      <c r="E8" s="54" t="s">
        <v>20</v>
      </c>
      <c r="F8" s="54" t="s">
        <v>21</v>
      </c>
      <c r="G8" s="54" t="s">
        <v>19</v>
      </c>
    </row>
    <row r="9" spans="1:7" ht="15">
      <c r="A9" s="5" t="s">
        <v>1</v>
      </c>
      <c r="B9" s="53">
        <v>8026</v>
      </c>
      <c r="C9" s="53">
        <v>7445</v>
      </c>
      <c r="D9" s="30">
        <f>B9+C9</f>
        <v>15471</v>
      </c>
      <c r="E9" s="8"/>
      <c r="F9" s="7"/>
      <c r="G9" s="30"/>
    </row>
    <row r="10" spans="1:7" ht="15">
      <c r="A10" s="6" t="s">
        <v>2</v>
      </c>
      <c r="B10" s="53">
        <v>9364</v>
      </c>
      <c r="C10" s="53">
        <v>8895</v>
      </c>
      <c r="D10" s="30">
        <f aca="true" t="shared" si="0" ref="D10:D27">B10+C10</f>
        <v>18259</v>
      </c>
      <c r="E10" s="7"/>
      <c r="F10" s="7"/>
      <c r="G10" s="30"/>
    </row>
    <row r="11" spans="1:7" ht="15">
      <c r="A11" s="6" t="s">
        <v>3</v>
      </c>
      <c r="B11" s="53">
        <v>11657</v>
      </c>
      <c r="C11" s="53">
        <v>11011</v>
      </c>
      <c r="D11" s="30">
        <f t="shared" si="0"/>
        <v>22668</v>
      </c>
      <c r="E11" s="7"/>
      <c r="F11" s="7"/>
      <c r="G11" s="30"/>
    </row>
    <row r="12" spans="1:7" ht="15">
      <c r="A12" s="5" t="s">
        <v>4</v>
      </c>
      <c r="B12" s="53">
        <v>8075</v>
      </c>
      <c r="C12" s="53">
        <v>7538</v>
      </c>
      <c r="D12" s="30">
        <f t="shared" si="0"/>
        <v>15613</v>
      </c>
      <c r="E12" s="8">
        <f>B12</f>
        <v>8075</v>
      </c>
      <c r="F12" s="8">
        <f>C12</f>
        <v>7538</v>
      </c>
      <c r="G12" s="30">
        <f aca="true" t="shared" si="1" ref="G12:G21">E12+F12</f>
        <v>15613</v>
      </c>
    </row>
    <row r="13" spans="1:7" ht="15">
      <c r="A13" s="5" t="s">
        <v>5</v>
      </c>
      <c r="B13" s="53">
        <v>11734</v>
      </c>
      <c r="C13" s="53">
        <v>11179</v>
      </c>
      <c r="D13" s="30">
        <f t="shared" si="0"/>
        <v>22913</v>
      </c>
      <c r="E13" s="8">
        <f aca="true" t="shared" si="2" ref="E13:F21">B13</f>
        <v>11734</v>
      </c>
      <c r="F13" s="8">
        <f t="shared" si="2"/>
        <v>11179</v>
      </c>
      <c r="G13" s="30">
        <f t="shared" si="1"/>
        <v>22913</v>
      </c>
    </row>
    <row r="14" spans="1:7" ht="15">
      <c r="A14" s="5" t="s">
        <v>6</v>
      </c>
      <c r="B14" s="53">
        <v>12637</v>
      </c>
      <c r="C14" s="53">
        <v>11673</v>
      </c>
      <c r="D14" s="30">
        <f t="shared" si="0"/>
        <v>24310</v>
      </c>
      <c r="E14" s="8">
        <f t="shared" si="2"/>
        <v>12637</v>
      </c>
      <c r="F14" s="8">
        <f t="shared" si="2"/>
        <v>11673</v>
      </c>
      <c r="G14" s="30">
        <f t="shared" si="1"/>
        <v>24310</v>
      </c>
    </row>
    <row r="15" spans="1:7" ht="15">
      <c r="A15" s="5" t="s">
        <v>7</v>
      </c>
      <c r="B15" s="53">
        <v>13933</v>
      </c>
      <c r="C15" s="53">
        <v>12827</v>
      </c>
      <c r="D15" s="30">
        <f t="shared" si="0"/>
        <v>26760</v>
      </c>
      <c r="E15" s="8">
        <f t="shared" si="2"/>
        <v>13933</v>
      </c>
      <c r="F15" s="8">
        <f t="shared" si="2"/>
        <v>12827</v>
      </c>
      <c r="G15" s="30">
        <f t="shared" si="1"/>
        <v>26760</v>
      </c>
    </row>
    <row r="16" spans="1:7" ht="15">
      <c r="A16" s="5" t="s">
        <v>8</v>
      </c>
      <c r="B16" s="53">
        <v>14606</v>
      </c>
      <c r="C16" s="53">
        <v>13949</v>
      </c>
      <c r="D16" s="30">
        <f t="shared" si="0"/>
        <v>28555</v>
      </c>
      <c r="E16" s="8">
        <f t="shared" si="2"/>
        <v>14606</v>
      </c>
      <c r="F16" s="8">
        <f t="shared" si="2"/>
        <v>13949</v>
      </c>
      <c r="G16" s="30">
        <f t="shared" si="1"/>
        <v>28555</v>
      </c>
    </row>
    <row r="17" spans="1:7" ht="15">
      <c r="A17" s="5" t="s">
        <v>9</v>
      </c>
      <c r="B17" s="53">
        <v>15327</v>
      </c>
      <c r="C17" s="53">
        <v>14787</v>
      </c>
      <c r="D17" s="30">
        <f t="shared" si="0"/>
        <v>30114</v>
      </c>
      <c r="E17" s="8">
        <f t="shared" si="2"/>
        <v>15327</v>
      </c>
      <c r="F17" s="8">
        <f t="shared" si="2"/>
        <v>14787</v>
      </c>
      <c r="G17" s="30">
        <f t="shared" si="1"/>
        <v>30114</v>
      </c>
    </row>
    <row r="18" spans="1:7" ht="15">
      <c r="A18" s="5" t="s">
        <v>10</v>
      </c>
      <c r="B18" s="53">
        <v>16772</v>
      </c>
      <c r="C18" s="53">
        <v>16286</v>
      </c>
      <c r="D18" s="30">
        <f t="shared" si="0"/>
        <v>33058</v>
      </c>
      <c r="E18" s="8">
        <f t="shared" si="2"/>
        <v>16772</v>
      </c>
      <c r="F18" s="8">
        <f t="shared" si="2"/>
        <v>16286</v>
      </c>
      <c r="G18" s="30">
        <f t="shared" si="1"/>
        <v>33058</v>
      </c>
    </row>
    <row r="19" spans="1:7" ht="15">
      <c r="A19" s="5" t="s">
        <v>11</v>
      </c>
      <c r="B19" s="53">
        <v>17046</v>
      </c>
      <c r="C19" s="53">
        <v>15796</v>
      </c>
      <c r="D19" s="30">
        <f t="shared" si="0"/>
        <v>32842</v>
      </c>
      <c r="E19" s="8">
        <f t="shared" si="2"/>
        <v>17046</v>
      </c>
      <c r="F19" s="8">
        <f t="shared" si="2"/>
        <v>15796</v>
      </c>
      <c r="G19" s="30">
        <f t="shared" si="1"/>
        <v>32842</v>
      </c>
    </row>
    <row r="20" spans="1:7" ht="15">
      <c r="A20" s="5" t="s">
        <v>12</v>
      </c>
      <c r="B20" s="53">
        <v>14100</v>
      </c>
      <c r="C20" s="53">
        <v>12976</v>
      </c>
      <c r="D20" s="30">
        <f t="shared" si="0"/>
        <v>27076</v>
      </c>
      <c r="E20" s="8">
        <f t="shared" si="2"/>
        <v>14100</v>
      </c>
      <c r="F20" s="8">
        <f t="shared" si="2"/>
        <v>12976</v>
      </c>
      <c r="G20" s="30">
        <f t="shared" si="1"/>
        <v>27076</v>
      </c>
    </row>
    <row r="21" spans="1:7" ht="15">
      <c r="A21" s="5" t="s">
        <v>13</v>
      </c>
      <c r="B21" s="53">
        <v>11411</v>
      </c>
      <c r="C21" s="53">
        <v>10827</v>
      </c>
      <c r="D21" s="30">
        <f t="shared" si="0"/>
        <v>22238</v>
      </c>
      <c r="E21" s="8">
        <f t="shared" si="2"/>
        <v>11411</v>
      </c>
      <c r="F21" s="8">
        <f t="shared" si="2"/>
        <v>10827</v>
      </c>
      <c r="G21" s="30">
        <f t="shared" si="1"/>
        <v>22238</v>
      </c>
    </row>
    <row r="22" spans="1:7" ht="15">
      <c r="A22" s="5" t="s">
        <v>14</v>
      </c>
      <c r="B22" s="53">
        <v>9881</v>
      </c>
      <c r="C22" s="53">
        <v>10600</v>
      </c>
      <c r="D22" s="30">
        <f t="shared" si="0"/>
        <v>20481</v>
      </c>
      <c r="E22" s="7"/>
      <c r="F22" s="7"/>
      <c r="G22" s="30"/>
    </row>
    <row r="23" spans="1:7" ht="15">
      <c r="A23" s="5" t="s">
        <v>15</v>
      </c>
      <c r="B23" s="53">
        <v>8381</v>
      </c>
      <c r="C23" s="53">
        <v>9667</v>
      </c>
      <c r="D23" s="30">
        <f t="shared" si="0"/>
        <v>18048</v>
      </c>
      <c r="E23" s="7"/>
      <c r="F23" s="7"/>
      <c r="G23" s="30"/>
    </row>
    <row r="24" spans="1:7" ht="15">
      <c r="A24" s="5" t="s">
        <v>16</v>
      </c>
      <c r="B24" s="53">
        <v>8042</v>
      </c>
      <c r="C24" s="53">
        <v>10532</v>
      </c>
      <c r="D24" s="30">
        <f t="shared" si="0"/>
        <v>18574</v>
      </c>
      <c r="E24" s="7"/>
      <c r="F24" s="7"/>
      <c r="G24" s="30"/>
    </row>
    <row r="25" spans="1:7" ht="15">
      <c r="A25" s="5" t="s">
        <v>17</v>
      </c>
      <c r="B25" s="53">
        <v>7876</v>
      </c>
      <c r="C25" s="53">
        <v>11653</v>
      </c>
      <c r="D25" s="30">
        <f t="shared" si="0"/>
        <v>19529</v>
      </c>
      <c r="E25" s="7"/>
      <c r="F25" s="7"/>
      <c r="G25" s="30"/>
    </row>
    <row r="26" spans="1:7" ht="15">
      <c r="A26" s="5" t="s">
        <v>18</v>
      </c>
      <c r="B26" s="53">
        <v>4094</v>
      </c>
      <c r="C26" s="53">
        <v>8100</v>
      </c>
      <c r="D26" s="30">
        <f t="shared" si="0"/>
        <v>12194</v>
      </c>
      <c r="E26" s="7"/>
      <c r="F26" s="7"/>
      <c r="G26" s="30"/>
    </row>
    <row r="27" spans="1:7" ht="15">
      <c r="A27" s="5" t="s">
        <v>19</v>
      </c>
      <c r="B27" s="30">
        <f>SUM(B9:B26)</f>
        <v>202962</v>
      </c>
      <c r="C27" s="30">
        <f>SUM(C9:C26)</f>
        <v>205741</v>
      </c>
      <c r="D27" s="30">
        <f t="shared" si="0"/>
        <v>408703</v>
      </c>
      <c r="E27" s="30">
        <f>SUM(E12:E26)</f>
        <v>135641</v>
      </c>
      <c r="F27" s="30">
        <f>SUM(F12:F26)</f>
        <v>127838</v>
      </c>
      <c r="G27" s="30">
        <f>SUM(G12:G26)</f>
        <v>263479</v>
      </c>
    </row>
    <row r="31" ht="15">
      <c r="A31" s="21"/>
    </row>
    <row r="33" spans="1:4" ht="15">
      <c r="A33" s="13"/>
      <c r="B33" s="13"/>
      <c r="C33" s="13"/>
      <c r="D33" s="13"/>
    </row>
    <row r="34" spans="1:4" ht="15" customHeight="1">
      <c r="A34" s="44"/>
      <c r="B34" s="44"/>
      <c r="C34" s="44"/>
      <c r="D34" s="44"/>
    </row>
    <row r="35" spans="1:4" ht="15">
      <c r="A35" s="43"/>
      <c r="B35" s="43"/>
      <c r="C35" s="43"/>
      <c r="D35" s="43"/>
    </row>
    <row r="36" spans="1:4" ht="15">
      <c r="A36" s="43"/>
      <c r="B36" s="43"/>
      <c r="C36" s="43"/>
      <c r="D36" s="43"/>
    </row>
    <row r="37" spans="1:4" ht="15">
      <c r="A37" s="43"/>
      <c r="B37" s="43"/>
      <c r="C37" s="43"/>
      <c r="D37" s="43"/>
    </row>
    <row r="38" spans="1:4" ht="15">
      <c r="A38" s="43"/>
      <c r="B38" s="43"/>
      <c r="C38" s="43"/>
      <c r="D38" s="43"/>
    </row>
    <row r="39" spans="1:4" ht="15">
      <c r="A39" s="43"/>
      <c r="B39" s="43"/>
      <c r="C39" s="43"/>
      <c r="D39" s="43"/>
    </row>
    <row r="40" spans="1:4" ht="15">
      <c r="A40" s="43"/>
      <c r="B40" s="43"/>
      <c r="C40" s="43"/>
      <c r="D40" s="43"/>
    </row>
    <row r="41" spans="1:4" ht="15">
      <c r="A41" s="43"/>
      <c r="B41" s="43"/>
      <c r="C41" s="43"/>
      <c r="D41" s="43"/>
    </row>
    <row r="42" spans="1:4" ht="15">
      <c r="A42" s="45"/>
      <c r="B42" s="45"/>
      <c r="C42" s="45"/>
      <c r="D42" s="45"/>
    </row>
    <row r="43" spans="1:4" ht="15">
      <c r="A43" s="45"/>
      <c r="B43" s="45"/>
      <c r="C43" s="45"/>
      <c r="D43" s="45"/>
    </row>
    <row r="44" spans="1:4" ht="15">
      <c r="A44" s="45"/>
      <c r="B44" s="45"/>
      <c r="C44" s="45"/>
      <c r="D44" s="45"/>
    </row>
  </sheetData>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topLeftCell="A1"/>
  </sheetViews>
  <sheetFormatPr defaultColWidth="11.421875" defaultRowHeight="15"/>
  <cols>
    <col min="1" max="1" width="18.00390625" style="31" customWidth="1"/>
    <col min="2" max="4" width="12.7109375" style="31" bestFit="1" customWidth="1"/>
    <col min="5" max="7" width="11.421875" style="31" customWidth="1"/>
    <col min="8" max="8" width="18.8515625" style="37" customWidth="1"/>
    <col min="9" max="9" width="11.421875" style="37" customWidth="1"/>
    <col min="10" max="16384" width="11.421875" style="31" customWidth="1"/>
  </cols>
  <sheetData>
    <row r="1" ht="15.75">
      <c r="A1" s="29" t="s">
        <v>64</v>
      </c>
    </row>
    <row r="2" ht="15">
      <c r="A2" s="4"/>
    </row>
    <row r="3" spans="1:9" ht="15">
      <c r="A3" s="60" t="s">
        <v>72</v>
      </c>
      <c r="B3" s="60"/>
      <c r="C3" s="60"/>
      <c r="D3" s="60"/>
      <c r="E3" s="60"/>
      <c r="F3" s="60"/>
      <c r="G3" s="60"/>
      <c r="H3" s="60"/>
      <c r="I3" s="60"/>
    </row>
    <row r="4" spans="1:9" ht="15">
      <c r="A4" s="60"/>
      <c r="B4" s="60"/>
      <c r="C4" s="60"/>
      <c r="D4" s="60"/>
      <c r="E4" s="60"/>
      <c r="F4" s="60"/>
      <c r="G4" s="60"/>
      <c r="H4" s="60"/>
      <c r="I4" s="60"/>
    </row>
    <row r="5" ht="15">
      <c r="A5" s="4"/>
    </row>
    <row r="6" ht="15">
      <c r="A6" s="4"/>
    </row>
    <row r="8" spans="2:7" ht="15" customHeight="1">
      <c r="B8" s="67" t="s">
        <v>71</v>
      </c>
      <c r="C8" s="68"/>
      <c r="D8" s="69"/>
      <c r="E8" s="67" t="s">
        <v>23</v>
      </c>
      <c r="F8" s="68"/>
      <c r="G8" s="69"/>
    </row>
    <row r="9" spans="1:7" ht="15" customHeight="1">
      <c r="A9" s="54" t="s">
        <v>0</v>
      </c>
      <c r="B9" s="54" t="s">
        <v>20</v>
      </c>
      <c r="C9" s="54" t="s">
        <v>21</v>
      </c>
      <c r="D9" s="54" t="s">
        <v>19</v>
      </c>
      <c r="E9" s="54" t="s">
        <v>20</v>
      </c>
      <c r="F9" s="54" t="s">
        <v>21</v>
      </c>
      <c r="G9" s="54" t="s">
        <v>19</v>
      </c>
    </row>
    <row r="10" spans="1:7" ht="15.75">
      <c r="A10" s="5" t="s">
        <v>1</v>
      </c>
      <c r="B10" s="53">
        <v>25001</v>
      </c>
      <c r="C10" s="53">
        <v>23439</v>
      </c>
      <c r="D10" s="30">
        <f aca="true" t="shared" si="0" ref="D10:D27">B10+C10</f>
        <v>48440</v>
      </c>
      <c r="E10" s="7"/>
      <c r="F10" s="7"/>
      <c r="G10" s="30"/>
    </row>
    <row r="11" spans="1:7" ht="15.75">
      <c r="A11" s="6" t="s">
        <v>2</v>
      </c>
      <c r="B11" s="53">
        <v>27329</v>
      </c>
      <c r="C11" s="53">
        <v>26079</v>
      </c>
      <c r="D11" s="30">
        <f t="shared" si="0"/>
        <v>53408</v>
      </c>
      <c r="E11" s="7"/>
      <c r="F11" s="7"/>
      <c r="G11" s="30"/>
    </row>
    <row r="12" spans="1:7" ht="15.75">
      <c r="A12" s="6" t="s">
        <v>3</v>
      </c>
      <c r="B12" s="53">
        <v>33072</v>
      </c>
      <c r="C12" s="53">
        <v>31697</v>
      </c>
      <c r="D12" s="30">
        <f t="shared" si="0"/>
        <v>64769</v>
      </c>
      <c r="E12" s="7"/>
      <c r="F12" s="7"/>
      <c r="G12" s="30"/>
    </row>
    <row r="13" spans="1:7" ht="15.75">
      <c r="A13" s="5" t="s">
        <v>4</v>
      </c>
      <c r="B13" s="53">
        <v>23460</v>
      </c>
      <c r="C13" s="53">
        <v>22015</v>
      </c>
      <c r="D13" s="30">
        <f t="shared" si="0"/>
        <v>45475</v>
      </c>
      <c r="E13" s="8">
        <f aca="true" t="shared" si="1" ref="E13:F22">B13</f>
        <v>23460</v>
      </c>
      <c r="F13" s="8">
        <f t="shared" si="1"/>
        <v>22015</v>
      </c>
      <c r="G13" s="30">
        <f aca="true" t="shared" si="2" ref="G13:G28">E13+F13</f>
        <v>45475</v>
      </c>
    </row>
    <row r="14" spans="1:7" ht="15.75">
      <c r="A14" s="5" t="s">
        <v>5</v>
      </c>
      <c r="B14" s="53">
        <v>33840</v>
      </c>
      <c r="C14" s="53">
        <v>32269</v>
      </c>
      <c r="D14" s="30">
        <f t="shared" si="0"/>
        <v>66109</v>
      </c>
      <c r="E14" s="8">
        <f t="shared" si="1"/>
        <v>33840</v>
      </c>
      <c r="F14" s="8">
        <f t="shared" si="1"/>
        <v>32269</v>
      </c>
      <c r="G14" s="30">
        <f t="shared" si="2"/>
        <v>66109</v>
      </c>
    </row>
    <row r="15" spans="1:7" ht="15.75">
      <c r="A15" s="5" t="s">
        <v>6</v>
      </c>
      <c r="B15" s="53">
        <v>35865</v>
      </c>
      <c r="C15" s="53">
        <v>33218</v>
      </c>
      <c r="D15" s="30">
        <f t="shared" si="0"/>
        <v>69083</v>
      </c>
      <c r="E15" s="8">
        <f t="shared" si="1"/>
        <v>35865</v>
      </c>
      <c r="F15" s="8">
        <f t="shared" si="1"/>
        <v>33218</v>
      </c>
      <c r="G15" s="30">
        <f t="shared" si="2"/>
        <v>69083</v>
      </c>
    </row>
    <row r="16" spans="1:7" ht="15.75">
      <c r="A16" s="5" t="s">
        <v>7</v>
      </c>
      <c r="B16" s="53">
        <v>38744</v>
      </c>
      <c r="C16" s="53">
        <v>36679</v>
      </c>
      <c r="D16" s="30">
        <f t="shared" si="0"/>
        <v>75423</v>
      </c>
      <c r="E16" s="8">
        <f t="shared" si="1"/>
        <v>38744</v>
      </c>
      <c r="F16" s="8">
        <f t="shared" si="1"/>
        <v>36679</v>
      </c>
      <c r="G16" s="30">
        <f t="shared" si="2"/>
        <v>75423</v>
      </c>
    </row>
    <row r="17" spans="1:7" ht="15.75">
      <c r="A17" s="5" t="s">
        <v>8</v>
      </c>
      <c r="B17" s="53">
        <v>41179</v>
      </c>
      <c r="C17" s="53">
        <v>39674</v>
      </c>
      <c r="D17" s="30">
        <f t="shared" si="0"/>
        <v>80853</v>
      </c>
      <c r="E17" s="8">
        <f t="shared" si="1"/>
        <v>41179</v>
      </c>
      <c r="F17" s="8">
        <f t="shared" si="1"/>
        <v>39674</v>
      </c>
      <c r="G17" s="30">
        <f t="shared" si="2"/>
        <v>80853</v>
      </c>
    </row>
    <row r="18" spans="1:7" ht="15.75">
      <c r="A18" s="5" t="s">
        <v>9</v>
      </c>
      <c r="B18" s="53">
        <v>42449</v>
      </c>
      <c r="C18" s="53">
        <v>40952</v>
      </c>
      <c r="D18" s="30">
        <f t="shared" si="0"/>
        <v>83401</v>
      </c>
      <c r="E18" s="8">
        <f t="shared" si="1"/>
        <v>42449</v>
      </c>
      <c r="F18" s="8">
        <f t="shared" si="1"/>
        <v>40952</v>
      </c>
      <c r="G18" s="30">
        <f t="shared" si="2"/>
        <v>83401</v>
      </c>
    </row>
    <row r="19" spans="1:7" ht="15.75">
      <c r="A19" s="5" t="s">
        <v>10</v>
      </c>
      <c r="B19" s="53">
        <v>44558</v>
      </c>
      <c r="C19" s="53">
        <v>43545</v>
      </c>
      <c r="D19" s="30">
        <f t="shared" si="0"/>
        <v>88103</v>
      </c>
      <c r="E19" s="8">
        <f t="shared" si="1"/>
        <v>44558</v>
      </c>
      <c r="F19" s="8">
        <f t="shared" si="1"/>
        <v>43545</v>
      </c>
      <c r="G19" s="30">
        <f t="shared" si="2"/>
        <v>88103</v>
      </c>
    </row>
    <row r="20" spans="1:7" ht="15.75">
      <c r="A20" s="5" t="s">
        <v>11</v>
      </c>
      <c r="B20" s="53">
        <v>43394</v>
      </c>
      <c r="C20" s="53">
        <v>40879</v>
      </c>
      <c r="D20" s="30">
        <f t="shared" si="0"/>
        <v>84273</v>
      </c>
      <c r="E20" s="8">
        <f t="shared" si="1"/>
        <v>43394</v>
      </c>
      <c r="F20" s="8">
        <f t="shared" si="1"/>
        <v>40879</v>
      </c>
      <c r="G20" s="30">
        <f t="shared" si="2"/>
        <v>84273</v>
      </c>
    </row>
    <row r="21" spans="1:7" ht="15.75">
      <c r="A21" s="5" t="s">
        <v>12</v>
      </c>
      <c r="B21" s="53">
        <v>35155</v>
      </c>
      <c r="C21" s="53">
        <v>32865</v>
      </c>
      <c r="D21" s="30">
        <f t="shared" si="0"/>
        <v>68020</v>
      </c>
      <c r="E21" s="8">
        <f t="shared" si="1"/>
        <v>35155</v>
      </c>
      <c r="F21" s="8">
        <f t="shared" si="1"/>
        <v>32865</v>
      </c>
      <c r="G21" s="30">
        <f t="shared" si="2"/>
        <v>68020</v>
      </c>
    </row>
    <row r="22" spans="1:7" ht="15.75">
      <c r="A22" s="5" t="s">
        <v>13</v>
      </c>
      <c r="B22" s="53">
        <v>28825</v>
      </c>
      <c r="C22" s="53">
        <v>27857</v>
      </c>
      <c r="D22" s="30">
        <f t="shared" si="0"/>
        <v>56682</v>
      </c>
      <c r="E22" s="8">
        <f t="shared" si="1"/>
        <v>28825</v>
      </c>
      <c r="F22" s="8">
        <f t="shared" si="1"/>
        <v>27857</v>
      </c>
      <c r="G22" s="30">
        <f t="shared" si="2"/>
        <v>56682</v>
      </c>
    </row>
    <row r="23" spans="1:7" ht="15.75">
      <c r="A23" s="5" t="s">
        <v>14</v>
      </c>
      <c r="B23" s="53">
        <v>25876</v>
      </c>
      <c r="C23" s="53">
        <v>27571</v>
      </c>
      <c r="D23" s="30">
        <f t="shared" si="0"/>
        <v>53447</v>
      </c>
      <c r="E23" s="7"/>
      <c r="F23" s="7"/>
      <c r="G23" s="30"/>
    </row>
    <row r="24" spans="1:7" ht="15.75">
      <c r="A24" s="5" t="s">
        <v>15</v>
      </c>
      <c r="B24" s="53">
        <v>20296</v>
      </c>
      <c r="C24" s="53">
        <v>24105</v>
      </c>
      <c r="D24" s="30">
        <f t="shared" si="0"/>
        <v>44401</v>
      </c>
      <c r="E24" s="7"/>
      <c r="F24" s="7"/>
      <c r="G24" s="30"/>
    </row>
    <row r="25" spans="1:7" ht="15.75">
      <c r="A25" s="5" t="s">
        <v>16</v>
      </c>
      <c r="B25" s="53">
        <v>19489</v>
      </c>
      <c r="C25" s="53">
        <v>25609</v>
      </c>
      <c r="D25" s="30">
        <f t="shared" si="0"/>
        <v>45098</v>
      </c>
      <c r="E25" s="7"/>
      <c r="F25" s="7"/>
      <c r="G25" s="30"/>
    </row>
    <row r="26" spans="1:7" ht="15.75">
      <c r="A26" s="5" t="s">
        <v>17</v>
      </c>
      <c r="B26" s="53">
        <v>18211</v>
      </c>
      <c r="C26" s="53">
        <v>27386</v>
      </c>
      <c r="D26" s="30">
        <f t="shared" si="0"/>
        <v>45597</v>
      </c>
      <c r="E26" s="7"/>
      <c r="F26" s="7"/>
      <c r="G26" s="30"/>
    </row>
    <row r="27" spans="1:7" ht="15.75">
      <c r="A27" s="5" t="s">
        <v>18</v>
      </c>
      <c r="B27" s="53">
        <v>8873</v>
      </c>
      <c r="C27" s="53">
        <v>18177</v>
      </c>
      <c r="D27" s="30">
        <f t="shared" si="0"/>
        <v>27050</v>
      </c>
      <c r="E27" s="7"/>
      <c r="F27" s="7"/>
      <c r="G27" s="30"/>
    </row>
    <row r="28" spans="1:7" ht="15.75">
      <c r="A28" s="5" t="s">
        <v>19</v>
      </c>
      <c r="B28" s="30">
        <f>SUM(B10:B27)</f>
        <v>545616</v>
      </c>
      <c r="C28" s="30">
        <f>SUM(C10:C27)</f>
        <v>554016</v>
      </c>
      <c r="D28" s="30">
        <f>SUM(D10:D27)</f>
        <v>1099632</v>
      </c>
      <c r="E28" s="30">
        <f>SUM(E10:E27)</f>
        <v>367469</v>
      </c>
      <c r="F28" s="30">
        <f>SUM(F10:F27)</f>
        <v>349953</v>
      </c>
      <c r="G28" s="30">
        <f t="shared" si="2"/>
        <v>717422</v>
      </c>
    </row>
    <row r="33" ht="15">
      <c r="A33" s="21"/>
    </row>
    <row r="34" spans="1:4" ht="15.75">
      <c r="A34" s="29"/>
      <c r="B34" s="29"/>
      <c r="C34" s="29"/>
      <c r="D34" s="29"/>
    </row>
    <row r="35" spans="1:5" ht="15">
      <c r="A35" s="44"/>
      <c r="B35" s="44"/>
      <c r="C35" s="44"/>
      <c r="D35" s="44"/>
      <c r="E35" s="45"/>
    </row>
    <row r="36" spans="1:5" ht="15.75" customHeight="1">
      <c r="A36" s="43"/>
      <c r="B36" s="43"/>
      <c r="C36" s="43"/>
      <c r="D36" s="43"/>
      <c r="E36" s="45"/>
    </row>
    <row r="37" spans="1:5" ht="15.75" customHeight="1">
      <c r="A37" s="43"/>
      <c r="B37" s="43"/>
      <c r="C37" s="43"/>
      <c r="D37" s="43"/>
      <c r="E37" s="45"/>
    </row>
    <row r="38" spans="1:5" ht="15.75" customHeight="1">
      <c r="A38" s="43"/>
      <c r="B38" s="43"/>
      <c r="C38" s="43"/>
      <c r="D38" s="43"/>
      <c r="E38" s="45"/>
    </row>
    <row r="39" spans="1:5" ht="15.75" customHeight="1">
      <c r="A39" s="43"/>
      <c r="B39" s="43"/>
      <c r="C39" s="43"/>
      <c r="D39" s="43"/>
      <c r="E39" s="45"/>
    </row>
    <row r="40" spans="1:5" ht="15.75" customHeight="1">
      <c r="A40" s="43"/>
      <c r="B40" s="43"/>
      <c r="C40" s="43"/>
      <c r="D40" s="43"/>
      <c r="E40" s="45"/>
    </row>
    <row r="41" spans="1:5" ht="15.75" customHeight="1">
      <c r="A41" s="43"/>
      <c r="B41" s="43"/>
      <c r="C41" s="43"/>
      <c r="D41" s="43"/>
      <c r="E41" s="45"/>
    </row>
    <row r="42" spans="1:5" ht="15.75" customHeight="1">
      <c r="A42" s="43"/>
      <c r="B42" s="43"/>
      <c r="C42" s="43"/>
      <c r="D42" s="43"/>
      <c r="E42" s="45"/>
    </row>
    <row r="43" spans="1:5" ht="15.75" customHeight="1">
      <c r="A43" s="43"/>
      <c r="B43" s="43"/>
      <c r="C43" s="43"/>
      <c r="D43" s="43"/>
      <c r="E43" s="45"/>
    </row>
    <row r="44" spans="1:5" ht="15.75" customHeight="1">
      <c r="A44" s="43"/>
      <c r="B44" s="43"/>
      <c r="C44" s="43"/>
      <c r="D44" s="43"/>
      <c r="E44" s="45"/>
    </row>
    <row r="45" spans="1:5" ht="15">
      <c r="A45" s="45"/>
      <c r="B45" s="45"/>
      <c r="C45" s="45"/>
      <c r="D45" s="45"/>
      <c r="E45" s="45"/>
    </row>
    <row r="46" spans="1:5" ht="15">
      <c r="A46" s="45"/>
      <c r="B46" s="45"/>
      <c r="C46" s="45"/>
      <c r="D46" s="45"/>
      <c r="E46" s="45"/>
    </row>
    <row r="47" spans="1:5" ht="15">
      <c r="A47" s="45"/>
      <c r="B47" s="45"/>
      <c r="C47" s="45"/>
      <c r="D47" s="45"/>
      <c r="E47" s="45"/>
    </row>
  </sheetData>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topLeftCell="A1"/>
  </sheetViews>
  <sheetFormatPr defaultColWidth="11.421875" defaultRowHeight="15"/>
  <cols>
    <col min="1" max="1" width="16.00390625" style="31" customWidth="1"/>
    <col min="2" max="6" width="12.7109375" style="31" bestFit="1" customWidth="1"/>
    <col min="7" max="7" width="14.421875" style="31" customWidth="1"/>
    <col min="8" max="9" width="11.421875" style="37" customWidth="1"/>
    <col min="10" max="16384" width="11.421875" style="31" customWidth="1"/>
  </cols>
  <sheetData>
    <row r="1" ht="15.75">
      <c r="A1" s="29" t="s">
        <v>64</v>
      </c>
    </row>
    <row r="2" ht="15">
      <c r="A2" s="4"/>
    </row>
    <row r="3" spans="1:9" ht="15">
      <c r="A3" s="60" t="s">
        <v>73</v>
      </c>
      <c r="B3" s="60"/>
      <c r="C3" s="60"/>
      <c r="D3" s="60"/>
      <c r="E3" s="60"/>
      <c r="F3" s="60"/>
      <c r="G3" s="60"/>
      <c r="H3" s="60"/>
      <c r="I3" s="60"/>
    </row>
    <row r="4" spans="1:9" ht="15">
      <c r="A4" s="60"/>
      <c r="B4" s="60"/>
      <c r="C4" s="60"/>
      <c r="D4" s="60"/>
      <c r="E4" s="60"/>
      <c r="F4" s="60"/>
      <c r="G4" s="60"/>
      <c r="H4" s="60"/>
      <c r="I4" s="60"/>
    </row>
    <row r="5" ht="15">
      <c r="A5" s="4"/>
    </row>
    <row r="7" spans="2:7" ht="15">
      <c r="B7" s="67" t="s">
        <v>71</v>
      </c>
      <c r="C7" s="68"/>
      <c r="D7" s="69"/>
      <c r="E7" s="67" t="s">
        <v>23</v>
      </c>
      <c r="F7" s="68"/>
      <c r="G7" s="69"/>
    </row>
    <row r="8" spans="1:7" ht="15">
      <c r="A8" s="54" t="s">
        <v>0</v>
      </c>
      <c r="B8" s="54" t="s">
        <v>20</v>
      </c>
      <c r="C8" s="54" t="s">
        <v>21</v>
      </c>
      <c r="D8" s="54" t="s">
        <v>19</v>
      </c>
      <c r="E8" s="54" t="s">
        <v>20</v>
      </c>
      <c r="F8" s="54" t="s">
        <v>22</v>
      </c>
      <c r="G8" s="54" t="s">
        <v>19</v>
      </c>
    </row>
    <row r="9" spans="1:7" ht="15.75">
      <c r="A9" s="5" t="s">
        <v>1</v>
      </c>
      <c r="B9" s="53">
        <v>1184674</v>
      </c>
      <c r="C9" s="53">
        <v>1117379</v>
      </c>
      <c r="D9" s="30">
        <f aca="true" t="shared" si="0" ref="D9:D26">B9+C9</f>
        <v>2302053</v>
      </c>
      <c r="E9" s="7"/>
      <c r="F9" s="7"/>
      <c r="G9" s="30"/>
    </row>
    <row r="10" spans="1:7" ht="15.75">
      <c r="A10" s="6" t="s">
        <v>2</v>
      </c>
      <c r="B10" s="53">
        <v>1272247</v>
      </c>
      <c r="C10" s="53">
        <v>1203956</v>
      </c>
      <c r="D10" s="30">
        <f t="shared" si="0"/>
        <v>2476203</v>
      </c>
      <c r="E10" s="7"/>
      <c r="F10" s="7"/>
      <c r="G10" s="30"/>
    </row>
    <row r="11" spans="1:7" ht="15.75">
      <c r="A11" s="6" t="s">
        <v>3</v>
      </c>
      <c r="B11" s="53">
        <v>1383618</v>
      </c>
      <c r="C11" s="53">
        <v>1312121</v>
      </c>
      <c r="D11" s="30">
        <f t="shared" si="0"/>
        <v>2695739</v>
      </c>
      <c r="E11" s="7"/>
      <c r="F11" s="7"/>
      <c r="G11" s="30"/>
    </row>
    <row r="12" spans="1:7" ht="15.75">
      <c r="A12" s="5" t="s">
        <v>4</v>
      </c>
      <c r="B12" s="53">
        <v>886968</v>
      </c>
      <c r="C12" s="53">
        <v>836735</v>
      </c>
      <c r="D12" s="30">
        <f t="shared" si="0"/>
        <v>1723703</v>
      </c>
      <c r="E12" s="8">
        <f aca="true" t="shared" si="1" ref="E12:F21">B12</f>
        <v>886968</v>
      </c>
      <c r="F12" s="8">
        <f t="shared" si="1"/>
        <v>836735</v>
      </c>
      <c r="G12" s="30">
        <f aca="true" t="shared" si="2" ref="G12:G27">E12+F12</f>
        <v>1723703</v>
      </c>
    </row>
    <row r="13" spans="1:7" ht="15.75">
      <c r="A13" s="5" t="s">
        <v>5</v>
      </c>
      <c r="B13" s="53">
        <v>1225875</v>
      </c>
      <c r="C13" s="53">
        <v>1183648</v>
      </c>
      <c r="D13" s="30">
        <f t="shared" si="0"/>
        <v>2409523</v>
      </c>
      <c r="E13" s="8">
        <f t="shared" si="1"/>
        <v>1225875</v>
      </c>
      <c r="F13" s="8">
        <f t="shared" si="1"/>
        <v>1183648</v>
      </c>
      <c r="G13" s="30">
        <f t="shared" si="2"/>
        <v>2409523</v>
      </c>
    </row>
    <row r="14" spans="1:7" ht="15.75">
      <c r="A14" s="5" t="s">
        <v>6</v>
      </c>
      <c r="B14" s="53">
        <v>1407918</v>
      </c>
      <c r="C14" s="53">
        <v>1400803</v>
      </c>
      <c r="D14" s="30">
        <f t="shared" si="0"/>
        <v>2808721</v>
      </c>
      <c r="E14" s="8">
        <f t="shared" si="1"/>
        <v>1407918</v>
      </c>
      <c r="F14" s="8">
        <f t="shared" si="1"/>
        <v>1400803</v>
      </c>
      <c r="G14" s="30">
        <f t="shared" si="2"/>
        <v>2808721</v>
      </c>
    </row>
    <row r="15" spans="1:7" ht="15.75">
      <c r="A15" s="5" t="s">
        <v>7</v>
      </c>
      <c r="B15" s="53">
        <v>1783461</v>
      </c>
      <c r="C15" s="53">
        <v>1736828</v>
      </c>
      <c r="D15" s="30">
        <f t="shared" si="0"/>
        <v>3520289</v>
      </c>
      <c r="E15" s="8">
        <f t="shared" si="1"/>
        <v>1783461</v>
      </c>
      <c r="F15" s="8">
        <f t="shared" si="1"/>
        <v>1736828</v>
      </c>
      <c r="G15" s="30">
        <f t="shared" si="2"/>
        <v>3520289</v>
      </c>
    </row>
    <row r="16" spans="1:7" ht="15.75">
      <c r="A16" s="5" t="s">
        <v>8</v>
      </c>
      <c r="B16" s="53">
        <v>2089737</v>
      </c>
      <c r="C16" s="53">
        <v>1988076</v>
      </c>
      <c r="D16" s="30">
        <f t="shared" si="0"/>
        <v>4077813</v>
      </c>
      <c r="E16" s="8">
        <f t="shared" si="1"/>
        <v>2089737</v>
      </c>
      <c r="F16" s="8">
        <f t="shared" si="1"/>
        <v>1988076</v>
      </c>
      <c r="G16" s="30">
        <f t="shared" si="2"/>
        <v>4077813</v>
      </c>
    </row>
    <row r="17" spans="1:7" ht="15.75">
      <c r="A17" s="5" t="s">
        <v>9</v>
      </c>
      <c r="B17" s="53">
        <v>1983102</v>
      </c>
      <c r="C17" s="53">
        <v>1901973</v>
      </c>
      <c r="D17" s="30">
        <f t="shared" si="0"/>
        <v>3885075</v>
      </c>
      <c r="E17" s="8">
        <f t="shared" si="1"/>
        <v>1983102</v>
      </c>
      <c r="F17" s="8">
        <f t="shared" si="1"/>
        <v>1901973</v>
      </c>
      <c r="G17" s="30">
        <f t="shared" si="2"/>
        <v>3885075</v>
      </c>
    </row>
    <row r="18" spans="1:7" ht="15.75">
      <c r="A18" s="5" t="s">
        <v>10</v>
      </c>
      <c r="B18" s="53">
        <v>1866251</v>
      </c>
      <c r="C18" s="53">
        <v>1840502</v>
      </c>
      <c r="D18" s="30">
        <f t="shared" si="0"/>
        <v>3706753</v>
      </c>
      <c r="E18" s="8">
        <f t="shared" si="1"/>
        <v>1866251</v>
      </c>
      <c r="F18" s="8">
        <f t="shared" si="1"/>
        <v>1840502</v>
      </c>
      <c r="G18" s="30">
        <f t="shared" si="2"/>
        <v>3706753</v>
      </c>
    </row>
    <row r="19" spans="1:7" ht="15.75">
      <c r="A19" s="5" t="s">
        <v>11</v>
      </c>
      <c r="B19" s="53">
        <v>1662519</v>
      </c>
      <c r="C19" s="53">
        <v>1680728</v>
      </c>
      <c r="D19" s="30">
        <f t="shared" si="0"/>
        <v>3343247</v>
      </c>
      <c r="E19" s="8">
        <f t="shared" si="1"/>
        <v>1662519</v>
      </c>
      <c r="F19" s="8">
        <f t="shared" si="1"/>
        <v>1680728</v>
      </c>
      <c r="G19" s="30">
        <f t="shared" si="2"/>
        <v>3343247</v>
      </c>
    </row>
    <row r="20" spans="1:7" ht="15.75">
      <c r="A20" s="5" t="s">
        <v>12</v>
      </c>
      <c r="B20" s="53">
        <v>1415943</v>
      </c>
      <c r="C20" s="53">
        <v>1468609</v>
      </c>
      <c r="D20" s="30">
        <f t="shared" si="0"/>
        <v>2884552</v>
      </c>
      <c r="E20" s="8">
        <f t="shared" si="1"/>
        <v>1415943</v>
      </c>
      <c r="F20" s="8">
        <f t="shared" si="1"/>
        <v>1468609</v>
      </c>
      <c r="G20" s="30">
        <f t="shared" si="2"/>
        <v>2884552</v>
      </c>
    </row>
    <row r="21" spans="1:7" ht="15.75">
      <c r="A21" s="5" t="s">
        <v>13</v>
      </c>
      <c r="B21" s="53">
        <v>1209908</v>
      </c>
      <c r="C21" s="53">
        <v>1285335</v>
      </c>
      <c r="D21" s="30">
        <f t="shared" si="0"/>
        <v>2495243</v>
      </c>
      <c r="E21" s="8">
        <f t="shared" si="1"/>
        <v>1209908</v>
      </c>
      <c r="F21" s="8">
        <f t="shared" si="1"/>
        <v>1285335</v>
      </c>
      <c r="G21" s="30">
        <f t="shared" si="2"/>
        <v>2495243</v>
      </c>
    </row>
    <row r="22" spans="1:7" ht="15.75">
      <c r="A22" s="5" t="s">
        <v>14</v>
      </c>
      <c r="B22" s="53">
        <v>1104299</v>
      </c>
      <c r="C22" s="53">
        <v>1225039</v>
      </c>
      <c r="D22" s="30">
        <f t="shared" si="0"/>
        <v>2329338</v>
      </c>
      <c r="E22" s="7"/>
      <c r="F22" s="7"/>
      <c r="G22" s="30"/>
    </row>
    <row r="23" spans="1:7" ht="15.75">
      <c r="A23" s="5" t="s">
        <v>15</v>
      </c>
      <c r="B23" s="53">
        <v>834098</v>
      </c>
      <c r="C23" s="53">
        <v>975898</v>
      </c>
      <c r="D23" s="30">
        <f t="shared" si="0"/>
        <v>1809996</v>
      </c>
      <c r="E23" s="7"/>
      <c r="F23" s="7"/>
      <c r="G23" s="30"/>
    </row>
    <row r="24" spans="1:7" ht="15.75">
      <c r="A24" s="5" t="s">
        <v>16</v>
      </c>
      <c r="B24" s="53">
        <v>713991</v>
      </c>
      <c r="C24" s="53">
        <v>938110</v>
      </c>
      <c r="D24" s="30">
        <f t="shared" si="0"/>
        <v>1652101</v>
      </c>
      <c r="E24" s="7"/>
      <c r="F24" s="7"/>
      <c r="G24" s="30"/>
    </row>
    <row r="25" spans="1:7" ht="15.75">
      <c r="A25" s="5" t="s">
        <v>17</v>
      </c>
      <c r="B25" s="53">
        <v>636899</v>
      </c>
      <c r="C25" s="53">
        <v>981178</v>
      </c>
      <c r="D25" s="30">
        <f t="shared" si="0"/>
        <v>1618077</v>
      </c>
      <c r="E25" s="7"/>
      <c r="F25" s="7"/>
      <c r="G25" s="30"/>
    </row>
    <row r="26" spans="1:7" ht="15.75">
      <c r="A26" s="5" t="s">
        <v>18</v>
      </c>
      <c r="B26" s="53">
        <v>324168</v>
      </c>
      <c r="C26" s="53">
        <v>708747</v>
      </c>
      <c r="D26" s="30">
        <f t="shared" si="0"/>
        <v>1032915</v>
      </c>
      <c r="E26" s="7"/>
      <c r="F26" s="7"/>
      <c r="G26" s="30"/>
    </row>
    <row r="27" spans="1:7" ht="15.75">
      <c r="A27" s="5" t="s">
        <v>19</v>
      </c>
      <c r="B27" s="30">
        <f>SUM(B9:B26)</f>
        <v>22985676</v>
      </c>
      <c r="C27" s="30">
        <f>SUM(C9:C26)</f>
        <v>23785665</v>
      </c>
      <c r="D27" s="30">
        <f>SUM(D9:D26)</f>
        <v>46771341</v>
      </c>
      <c r="E27" s="30">
        <f>SUM(E9:E26)</f>
        <v>15531682</v>
      </c>
      <c r="F27" s="30">
        <f>SUM(F9:F26)</f>
        <v>15323237</v>
      </c>
      <c r="G27" s="30">
        <f t="shared" si="2"/>
        <v>30854919</v>
      </c>
    </row>
    <row r="32" ht="15">
      <c r="A32" s="21"/>
    </row>
    <row r="34" spans="1:4" ht="15.75">
      <c r="A34" s="29"/>
      <c r="B34" s="29"/>
      <c r="C34" s="29"/>
      <c r="D34" s="29"/>
    </row>
    <row r="35" spans="1:5" ht="15">
      <c r="A35" s="44"/>
      <c r="B35" s="44"/>
      <c r="C35" s="44"/>
      <c r="D35" s="44"/>
      <c r="E35" s="45"/>
    </row>
    <row r="36" spans="1:5" ht="15.75" customHeight="1">
      <c r="A36" s="43"/>
      <c r="B36" s="43"/>
      <c r="C36" s="43"/>
      <c r="D36" s="43"/>
      <c r="E36" s="45"/>
    </row>
    <row r="37" spans="1:5" ht="15.75" customHeight="1">
      <c r="A37" s="43"/>
      <c r="B37" s="43"/>
      <c r="C37" s="43"/>
      <c r="D37" s="43"/>
      <c r="E37" s="45"/>
    </row>
    <row r="38" spans="1:5" ht="15.75" customHeight="1">
      <c r="A38" s="43"/>
      <c r="B38" s="43"/>
      <c r="C38" s="43"/>
      <c r="D38" s="43"/>
      <c r="E38" s="45"/>
    </row>
    <row r="39" spans="1:5" ht="15.75" customHeight="1">
      <c r="A39" s="43"/>
      <c r="B39" s="43"/>
      <c r="C39" s="43"/>
      <c r="D39" s="43"/>
      <c r="E39" s="45"/>
    </row>
    <row r="40" spans="1:5" ht="15.75" customHeight="1">
      <c r="A40" s="43"/>
      <c r="B40" s="43"/>
      <c r="C40" s="43"/>
      <c r="D40" s="43"/>
      <c r="E40" s="45"/>
    </row>
    <row r="41" spans="1:5" ht="15.75" customHeight="1">
      <c r="A41" s="43"/>
      <c r="B41" s="43"/>
      <c r="C41" s="43"/>
      <c r="D41" s="43"/>
      <c r="E41" s="45"/>
    </row>
    <row r="42" spans="1:5" ht="15.75" customHeight="1">
      <c r="A42" s="43"/>
      <c r="B42" s="43"/>
      <c r="C42" s="43"/>
      <c r="D42" s="43"/>
      <c r="E42" s="45"/>
    </row>
    <row r="43" spans="1:5" ht="15">
      <c r="A43" s="44"/>
      <c r="B43" s="44"/>
      <c r="C43" s="44"/>
      <c r="D43" s="44"/>
      <c r="E43" s="45"/>
    </row>
  </sheetData>
  <mergeCells count="3">
    <mergeCell ref="E7:G7"/>
    <mergeCell ref="B7:D7"/>
    <mergeCell ref="A3:I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1"/>
  <sheetViews>
    <sheetView workbookViewId="0" topLeftCell="A1"/>
  </sheetViews>
  <sheetFormatPr defaultColWidth="11.421875" defaultRowHeight="15"/>
  <cols>
    <col min="1" max="1" width="20.140625" style="31" bestFit="1" customWidth="1"/>
    <col min="2" max="2" width="12.421875" style="31" bestFit="1" customWidth="1"/>
    <col min="3" max="3" width="11.421875" style="31" customWidth="1"/>
    <col min="4" max="4" width="13.140625" style="31" customWidth="1"/>
    <col min="5" max="5" width="13.8515625" style="31" bestFit="1" customWidth="1"/>
    <col min="6" max="6" width="11.421875" style="31" customWidth="1"/>
    <col min="7" max="7" width="13.8515625" style="31" customWidth="1"/>
    <col min="8" max="8" width="13.57421875" style="31" customWidth="1"/>
    <col min="9" max="9" width="11.421875" style="31" customWidth="1"/>
    <col min="10" max="10" width="14.00390625" style="31" customWidth="1"/>
    <col min="11" max="16384" width="11.421875" style="31" customWidth="1"/>
  </cols>
  <sheetData>
    <row r="1" ht="15.75">
      <c r="A1" s="29" t="s">
        <v>43</v>
      </c>
    </row>
    <row r="2" ht="15.75">
      <c r="A2" s="29" t="s">
        <v>41</v>
      </c>
    </row>
    <row r="3" ht="15.75">
      <c r="A3" s="29"/>
    </row>
    <row r="4" ht="15.75">
      <c r="A4" s="29"/>
    </row>
    <row r="5" spans="1:10" ht="15" customHeight="1">
      <c r="A5" s="60" t="s">
        <v>77</v>
      </c>
      <c r="B5" s="60"/>
      <c r="C5" s="60"/>
      <c r="D5" s="60"/>
      <c r="E5" s="60"/>
      <c r="F5" s="60"/>
      <c r="G5" s="60"/>
      <c r="H5" s="60"/>
      <c r="I5" s="60"/>
      <c r="J5" s="60"/>
    </row>
    <row r="6" spans="1:10" ht="15">
      <c r="A6" s="60"/>
      <c r="B6" s="60"/>
      <c r="C6" s="60"/>
      <c r="D6" s="60"/>
      <c r="E6" s="60"/>
      <c r="F6" s="60"/>
      <c r="G6" s="60"/>
      <c r="H6" s="60"/>
      <c r="I6" s="60"/>
      <c r="J6" s="60"/>
    </row>
    <row r="10" spans="1:109" ht="15">
      <c r="A10" s="47"/>
      <c r="B10" s="70" t="s">
        <v>44</v>
      </c>
      <c r="C10" s="70"/>
      <c r="D10" s="70"/>
      <c r="E10" s="70"/>
      <c r="F10" s="70"/>
      <c r="G10" s="70"/>
      <c r="H10" s="70"/>
      <c r="I10" s="70"/>
      <c r="J10" s="71"/>
      <c r="K10" s="70" t="s">
        <v>45</v>
      </c>
      <c r="L10" s="70"/>
      <c r="M10" s="70"/>
      <c r="N10" s="70"/>
      <c r="O10" s="70"/>
      <c r="P10" s="70"/>
      <c r="Q10" s="70"/>
      <c r="R10" s="70"/>
      <c r="S10" s="71"/>
      <c r="T10" s="70" t="s">
        <v>46</v>
      </c>
      <c r="U10" s="70"/>
      <c r="V10" s="70"/>
      <c r="W10" s="70"/>
      <c r="X10" s="70"/>
      <c r="Y10" s="70"/>
      <c r="Z10" s="70"/>
      <c r="AA10" s="70"/>
      <c r="AB10" s="71"/>
      <c r="AC10" s="70" t="s">
        <v>47</v>
      </c>
      <c r="AD10" s="70"/>
      <c r="AE10" s="70"/>
      <c r="AF10" s="70"/>
      <c r="AG10" s="70"/>
      <c r="AH10" s="70"/>
      <c r="AI10" s="70"/>
      <c r="AJ10" s="70"/>
      <c r="AK10" s="71"/>
      <c r="AL10" s="70" t="s">
        <v>48</v>
      </c>
      <c r="AM10" s="70"/>
      <c r="AN10" s="70"/>
      <c r="AO10" s="70"/>
      <c r="AP10" s="70"/>
      <c r="AQ10" s="70"/>
      <c r="AR10" s="70"/>
      <c r="AS10" s="70"/>
      <c r="AT10" s="71"/>
      <c r="AU10" s="70" t="s">
        <v>49</v>
      </c>
      <c r="AV10" s="70"/>
      <c r="AW10" s="70"/>
      <c r="AX10" s="70"/>
      <c r="AY10" s="70"/>
      <c r="AZ10" s="70"/>
      <c r="BA10" s="70"/>
      <c r="BB10" s="70"/>
      <c r="BC10" s="71"/>
      <c r="BD10" s="70" t="s">
        <v>50</v>
      </c>
      <c r="BE10" s="70"/>
      <c r="BF10" s="70"/>
      <c r="BG10" s="70"/>
      <c r="BH10" s="70"/>
      <c r="BI10" s="70"/>
      <c r="BJ10" s="70"/>
      <c r="BK10" s="70"/>
      <c r="BL10" s="71"/>
      <c r="BM10" s="70" t="s">
        <v>51</v>
      </c>
      <c r="BN10" s="70"/>
      <c r="BO10" s="70"/>
      <c r="BP10" s="70"/>
      <c r="BQ10" s="70"/>
      <c r="BR10" s="70"/>
      <c r="BS10" s="70"/>
      <c r="BT10" s="70"/>
      <c r="BU10" s="71"/>
      <c r="BV10" s="70" t="s">
        <v>52</v>
      </c>
      <c r="BW10" s="70"/>
      <c r="BX10" s="70"/>
      <c r="BY10" s="70"/>
      <c r="BZ10" s="70"/>
      <c r="CA10" s="70"/>
      <c r="CB10" s="70"/>
      <c r="CC10" s="70"/>
      <c r="CD10" s="71"/>
      <c r="CE10" s="70" t="s">
        <v>53</v>
      </c>
      <c r="CF10" s="70"/>
      <c r="CG10" s="70"/>
      <c r="CH10" s="70"/>
      <c r="CI10" s="70"/>
      <c r="CJ10" s="70"/>
      <c r="CK10" s="70"/>
      <c r="CL10" s="70"/>
      <c r="CM10" s="71"/>
      <c r="CN10" s="70" t="s">
        <v>54</v>
      </c>
      <c r="CO10" s="70"/>
      <c r="CP10" s="70"/>
      <c r="CQ10" s="70"/>
      <c r="CR10" s="70"/>
      <c r="CS10" s="70"/>
      <c r="CT10" s="70"/>
      <c r="CU10" s="70"/>
      <c r="CV10" s="71"/>
      <c r="CW10" s="70" t="s">
        <v>55</v>
      </c>
      <c r="CX10" s="70"/>
      <c r="CY10" s="70"/>
      <c r="CZ10" s="70"/>
      <c r="DA10" s="70"/>
      <c r="DB10" s="70"/>
      <c r="DC10" s="70"/>
      <c r="DD10" s="70"/>
      <c r="DE10" s="71"/>
    </row>
    <row r="11" spans="1:109" ht="15">
      <c r="A11" s="25"/>
      <c r="B11" s="72" t="s">
        <v>31</v>
      </c>
      <c r="C11" s="70"/>
      <c r="D11" s="71"/>
      <c r="E11" s="72" t="s">
        <v>32</v>
      </c>
      <c r="F11" s="70"/>
      <c r="G11" s="71"/>
      <c r="H11" s="72" t="s">
        <v>33</v>
      </c>
      <c r="I11" s="70"/>
      <c r="J11" s="71"/>
      <c r="K11" s="72" t="s">
        <v>31</v>
      </c>
      <c r="L11" s="70"/>
      <c r="M11" s="71"/>
      <c r="N11" s="72" t="s">
        <v>32</v>
      </c>
      <c r="O11" s="70"/>
      <c r="P11" s="71"/>
      <c r="Q11" s="72" t="s">
        <v>33</v>
      </c>
      <c r="R11" s="70"/>
      <c r="S11" s="71"/>
      <c r="T11" s="72" t="s">
        <v>31</v>
      </c>
      <c r="U11" s="70"/>
      <c r="V11" s="71"/>
      <c r="W11" s="72" t="s">
        <v>32</v>
      </c>
      <c r="X11" s="70"/>
      <c r="Y11" s="71"/>
      <c r="Z11" s="72" t="s">
        <v>33</v>
      </c>
      <c r="AA11" s="70"/>
      <c r="AB11" s="71"/>
      <c r="AC11" s="72" t="s">
        <v>31</v>
      </c>
      <c r="AD11" s="70"/>
      <c r="AE11" s="71"/>
      <c r="AF11" s="72" t="s">
        <v>32</v>
      </c>
      <c r="AG11" s="70"/>
      <c r="AH11" s="71"/>
      <c r="AI11" s="72" t="s">
        <v>33</v>
      </c>
      <c r="AJ11" s="70"/>
      <c r="AK11" s="71"/>
      <c r="AL11" s="72" t="s">
        <v>31</v>
      </c>
      <c r="AM11" s="70"/>
      <c r="AN11" s="71"/>
      <c r="AO11" s="72" t="s">
        <v>32</v>
      </c>
      <c r="AP11" s="70"/>
      <c r="AQ11" s="71"/>
      <c r="AR11" s="72" t="s">
        <v>33</v>
      </c>
      <c r="AS11" s="70"/>
      <c r="AT11" s="71"/>
      <c r="AU11" s="72" t="s">
        <v>31</v>
      </c>
      <c r="AV11" s="70"/>
      <c r="AW11" s="71"/>
      <c r="AX11" s="72" t="s">
        <v>32</v>
      </c>
      <c r="AY11" s="70"/>
      <c r="AZ11" s="71"/>
      <c r="BA11" s="72" t="s">
        <v>33</v>
      </c>
      <c r="BB11" s="70"/>
      <c r="BC11" s="71"/>
      <c r="BD11" s="72" t="s">
        <v>31</v>
      </c>
      <c r="BE11" s="70"/>
      <c r="BF11" s="71"/>
      <c r="BG11" s="72" t="s">
        <v>32</v>
      </c>
      <c r="BH11" s="70"/>
      <c r="BI11" s="71"/>
      <c r="BJ11" s="72" t="s">
        <v>33</v>
      </c>
      <c r="BK11" s="70"/>
      <c r="BL11" s="71"/>
      <c r="BM11" s="72" t="s">
        <v>31</v>
      </c>
      <c r="BN11" s="70"/>
      <c r="BO11" s="71"/>
      <c r="BP11" s="72" t="s">
        <v>32</v>
      </c>
      <c r="BQ11" s="70"/>
      <c r="BR11" s="71"/>
      <c r="BS11" s="72" t="s">
        <v>33</v>
      </c>
      <c r="BT11" s="70"/>
      <c r="BU11" s="71"/>
      <c r="BV11" s="72" t="s">
        <v>31</v>
      </c>
      <c r="BW11" s="70"/>
      <c r="BX11" s="71"/>
      <c r="BY11" s="72" t="s">
        <v>32</v>
      </c>
      <c r="BZ11" s="70"/>
      <c r="CA11" s="71"/>
      <c r="CB11" s="72" t="s">
        <v>33</v>
      </c>
      <c r="CC11" s="70"/>
      <c r="CD11" s="71"/>
      <c r="CE11" s="72" t="s">
        <v>31</v>
      </c>
      <c r="CF11" s="70"/>
      <c r="CG11" s="71"/>
      <c r="CH11" s="72" t="s">
        <v>32</v>
      </c>
      <c r="CI11" s="70"/>
      <c r="CJ11" s="71"/>
      <c r="CK11" s="72" t="s">
        <v>33</v>
      </c>
      <c r="CL11" s="70"/>
      <c r="CM11" s="71"/>
      <c r="CN11" s="72" t="s">
        <v>31</v>
      </c>
      <c r="CO11" s="70"/>
      <c r="CP11" s="71"/>
      <c r="CQ11" s="72" t="s">
        <v>32</v>
      </c>
      <c r="CR11" s="70"/>
      <c r="CS11" s="71"/>
      <c r="CT11" s="72" t="s">
        <v>33</v>
      </c>
      <c r="CU11" s="70"/>
      <c r="CV11" s="71"/>
      <c r="CW11" s="72" t="s">
        <v>31</v>
      </c>
      <c r="CX11" s="70"/>
      <c r="CY11" s="71"/>
      <c r="CZ11" s="72" t="s">
        <v>32</v>
      </c>
      <c r="DA11" s="70"/>
      <c r="DB11" s="71"/>
      <c r="DC11" s="72" t="s">
        <v>33</v>
      </c>
      <c r="DD11" s="70"/>
      <c r="DE11" s="71"/>
    </row>
    <row r="12" spans="1:109" ht="45">
      <c r="A12" s="25"/>
      <c r="B12" s="25" t="s">
        <v>29</v>
      </c>
      <c r="C12" s="25" t="s">
        <v>23</v>
      </c>
      <c r="D12" s="24" t="s">
        <v>30</v>
      </c>
      <c r="E12" s="25" t="s">
        <v>29</v>
      </c>
      <c r="F12" s="25" t="s">
        <v>23</v>
      </c>
      <c r="G12" s="24" t="s">
        <v>30</v>
      </c>
      <c r="H12" s="25" t="s">
        <v>29</v>
      </c>
      <c r="I12" s="25" t="s">
        <v>23</v>
      </c>
      <c r="J12" s="24" t="s">
        <v>30</v>
      </c>
      <c r="K12" s="25" t="s">
        <v>29</v>
      </c>
      <c r="L12" s="25" t="s">
        <v>23</v>
      </c>
      <c r="M12" s="24" t="s">
        <v>30</v>
      </c>
      <c r="N12" s="25" t="s">
        <v>29</v>
      </c>
      <c r="O12" s="25" t="s">
        <v>23</v>
      </c>
      <c r="P12" s="24" t="s">
        <v>30</v>
      </c>
      <c r="Q12" s="25" t="s">
        <v>29</v>
      </c>
      <c r="R12" s="25" t="s">
        <v>23</v>
      </c>
      <c r="S12" s="24" t="s">
        <v>30</v>
      </c>
      <c r="T12" s="25" t="s">
        <v>29</v>
      </c>
      <c r="U12" s="25" t="s">
        <v>23</v>
      </c>
      <c r="V12" s="24" t="s">
        <v>30</v>
      </c>
      <c r="W12" s="25" t="s">
        <v>29</v>
      </c>
      <c r="X12" s="25" t="s">
        <v>23</v>
      </c>
      <c r="Y12" s="24" t="s">
        <v>30</v>
      </c>
      <c r="Z12" s="25" t="s">
        <v>29</v>
      </c>
      <c r="AA12" s="25" t="s">
        <v>23</v>
      </c>
      <c r="AB12" s="24" t="s">
        <v>30</v>
      </c>
      <c r="AC12" s="25" t="s">
        <v>29</v>
      </c>
      <c r="AD12" s="25" t="s">
        <v>23</v>
      </c>
      <c r="AE12" s="24" t="s">
        <v>30</v>
      </c>
      <c r="AF12" s="25" t="s">
        <v>29</v>
      </c>
      <c r="AG12" s="25" t="s">
        <v>23</v>
      </c>
      <c r="AH12" s="24" t="s">
        <v>30</v>
      </c>
      <c r="AI12" s="25" t="s">
        <v>29</v>
      </c>
      <c r="AJ12" s="25" t="s">
        <v>23</v>
      </c>
      <c r="AK12" s="24" t="s">
        <v>30</v>
      </c>
      <c r="AL12" s="25" t="s">
        <v>29</v>
      </c>
      <c r="AM12" s="25" t="s">
        <v>23</v>
      </c>
      <c r="AN12" s="24" t="s">
        <v>30</v>
      </c>
      <c r="AO12" s="25" t="s">
        <v>29</v>
      </c>
      <c r="AP12" s="25" t="s">
        <v>23</v>
      </c>
      <c r="AQ12" s="24" t="s">
        <v>30</v>
      </c>
      <c r="AR12" s="25" t="s">
        <v>29</v>
      </c>
      <c r="AS12" s="25" t="s">
        <v>23</v>
      </c>
      <c r="AT12" s="24" t="s">
        <v>30</v>
      </c>
      <c r="AU12" s="25" t="s">
        <v>29</v>
      </c>
      <c r="AV12" s="25" t="s">
        <v>23</v>
      </c>
      <c r="AW12" s="24" t="s">
        <v>30</v>
      </c>
      <c r="AX12" s="25" t="s">
        <v>29</v>
      </c>
      <c r="AY12" s="25" t="s">
        <v>23</v>
      </c>
      <c r="AZ12" s="24" t="s">
        <v>30</v>
      </c>
      <c r="BA12" s="25" t="s">
        <v>29</v>
      </c>
      <c r="BB12" s="25" t="s">
        <v>23</v>
      </c>
      <c r="BC12" s="24" t="s">
        <v>30</v>
      </c>
      <c r="BD12" s="25" t="s">
        <v>29</v>
      </c>
      <c r="BE12" s="25" t="s">
        <v>23</v>
      </c>
      <c r="BF12" s="24" t="s">
        <v>30</v>
      </c>
      <c r="BG12" s="25" t="s">
        <v>29</v>
      </c>
      <c r="BH12" s="25" t="s">
        <v>23</v>
      </c>
      <c r="BI12" s="24" t="s">
        <v>30</v>
      </c>
      <c r="BJ12" s="25" t="s">
        <v>29</v>
      </c>
      <c r="BK12" s="25" t="s">
        <v>23</v>
      </c>
      <c r="BL12" s="24" t="s">
        <v>30</v>
      </c>
      <c r="BM12" s="25" t="s">
        <v>29</v>
      </c>
      <c r="BN12" s="25" t="s">
        <v>23</v>
      </c>
      <c r="BO12" s="24" t="s">
        <v>30</v>
      </c>
      <c r="BP12" s="25" t="s">
        <v>29</v>
      </c>
      <c r="BQ12" s="25" t="s">
        <v>23</v>
      </c>
      <c r="BR12" s="24" t="s">
        <v>30</v>
      </c>
      <c r="BS12" s="25" t="s">
        <v>29</v>
      </c>
      <c r="BT12" s="25" t="s">
        <v>23</v>
      </c>
      <c r="BU12" s="24" t="s">
        <v>30</v>
      </c>
      <c r="BV12" s="25" t="s">
        <v>29</v>
      </c>
      <c r="BW12" s="25" t="s">
        <v>23</v>
      </c>
      <c r="BX12" s="24" t="s">
        <v>30</v>
      </c>
      <c r="BY12" s="25" t="s">
        <v>29</v>
      </c>
      <c r="BZ12" s="25" t="s">
        <v>23</v>
      </c>
      <c r="CA12" s="24" t="s">
        <v>30</v>
      </c>
      <c r="CB12" s="25" t="s">
        <v>29</v>
      </c>
      <c r="CC12" s="25" t="s">
        <v>23</v>
      </c>
      <c r="CD12" s="24" t="s">
        <v>30</v>
      </c>
      <c r="CE12" s="25" t="s">
        <v>29</v>
      </c>
      <c r="CF12" s="25" t="s">
        <v>23</v>
      </c>
      <c r="CG12" s="24" t="s">
        <v>30</v>
      </c>
      <c r="CH12" s="25" t="s">
        <v>29</v>
      </c>
      <c r="CI12" s="25" t="s">
        <v>23</v>
      </c>
      <c r="CJ12" s="24" t="s">
        <v>30</v>
      </c>
      <c r="CK12" s="25" t="s">
        <v>29</v>
      </c>
      <c r="CL12" s="25" t="s">
        <v>23</v>
      </c>
      <c r="CM12" s="24" t="s">
        <v>30</v>
      </c>
      <c r="CN12" s="25" t="s">
        <v>29</v>
      </c>
      <c r="CO12" s="25" t="s">
        <v>23</v>
      </c>
      <c r="CP12" s="24" t="s">
        <v>30</v>
      </c>
      <c r="CQ12" s="25" t="s">
        <v>29</v>
      </c>
      <c r="CR12" s="25" t="s">
        <v>23</v>
      </c>
      <c r="CS12" s="24" t="s">
        <v>30</v>
      </c>
      <c r="CT12" s="25" t="s">
        <v>29</v>
      </c>
      <c r="CU12" s="25" t="s">
        <v>23</v>
      </c>
      <c r="CV12" s="24" t="s">
        <v>30</v>
      </c>
      <c r="CW12" s="25" t="s">
        <v>29</v>
      </c>
      <c r="CX12" s="25" t="s">
        <v>23</v>
      </c>
      <c r="CY12" s="24" t="s">
        <v>30</v>
      </c>
      <c r="CZ12" s="25" t="s">
        <v>29</v>
      </c>
      <c r="DA12" s="25" t="s">
        <v>23</v>
      </c>
      <c r="DB12" s="24" t="s">
        <v>30</v>
      </c>
      <c r="DC12" s="25" t="s">
        <v>29</v>
      </c>
      <c r="DD12" s="25" t="s">
        <v>23</v>
      </c>
      <c r="DE12" s="24" t="s">
        <v>30</v>
      </c>
    </row>
    <row r="13" spans="1:109" ht="15">
      <c r="A13" s="5" t="s">
        <v>34</v>
      </c>
      <c r="B13" s="8">
        <v>8789</v>
      </c>
      <c r="C13" s="8">
        <f>'[1]PEEA Badajoz Ciudad'!E27</f>
        <v>50362</v>
      </c>
      <c r="D13" s="32">
        <f>B13/C13</f>
        <v>0.1745165005361185</v>
      </c>
      <c r="E13" s="8">
        <v>10378</v>
      </c>
      <c r="F13" s="8">
        <f>'[1]PEEA Badajoz Ciudad'!F27</f>
        <v>51353</v>
      </c>
      <c r="G13" s="32">
        <f>E13/F13</f>
        <v>0.20209140653905322</v>
      </c>
      <c r="H13" s="8">
        <f>B13+E13</f>
        <v>19167</v>
      </c>
      <c r="I13" s="8">
        <f>'[1]PEEA Badajoz Ciudad'!G27</f>
        <v>101715</v>
      </c>
      <c r="J13" s="32">
        <f>H13/I13</f>
        <v>0.1884382834390208</v>
      </c>
      <c r="K13" s="55">
        <v>8582</v>
      </c>
      <c r="L13" s="55">
        <v>50362</v>
      </c>
      <c r="M13" s="56">
        <v>0.17040625868710535</v>
      </c>
      <c r="N13" s="55">
        <v>10323</v>
      </c>
      <c r="O13" s="55">
        <v>51353</v>
      </c>
      <c r="P13" s="56">
        <v>0.20102038829279692</v>
      </c>
      <c r="Q13" s="55">
        <v>18905</v>
      </c>
      <c r="R13" s="55">
        <v>101715</v>
      </c>
      <c r="S13" s="56">
        <v>0.18586245883104754</v>
      </c>
      <c r="T13" s="55">
        <v>8501</v>
      </c>
      <c r="U13" s="55">
        <v>50362</v>
      </c>
      <c r="V13" s="56">
        <v>0.16879790318096977</v>
      </c>
      <c r="W13" s="55">
        <v>10249</v>
      </c>
      <c r="X13" s="55">
        <v>51353</v>
      </c>
      <c r="Y13" s="56">
        <v>0.1995793819251066</v>
      </c>
      <c r="Z13" s="55">
        <v>18750</v>
      </c>
      <c r="AA13" s="55">
        <v>101715</v>
      </c>
      <c r="AB13" s="56">
        <v>0.18433859312785725</v>
      </c>
      <c r="AC13" s="55">
        <v>8081</v>
      </c>
      <c r="AD13" s="55">
        <v>50362</v>
      </c>
      <c r="AE13" s="56">
        <v>0.16045828203804455</v>
      </c>
      <c r="AF13" s="55">
        <v>10066</v>
      </c>
      <c r="AG13" s="55">
        <v>51353</v>
      </c>
      <c r="AH13" s="56">
        <v>0.19601581212392655</v>
      </c>
      <c r="AI13" s="55">
        <v>18147</v>
      </c>
      <c r="AJ13" s="55">
        <v>101715</v>
      </c>
      <c r="AK13" s="56">
        <v>0.17841026397286536</v>
      </c>
      <c r="AL13" s="55">
        <v>7844</v>
      </c>
      <c r="AM13" s="55">
        <v>50362</v>
      </c>
      <c r="AN13" s="56">
        <v>0.15575235296453677</v>
      </c>
      <c r="AO13" s="55">
        <v>9748</v>
      </c>
      <c r="AP13" s="55">
        <v>51353</v>
      </c>
      <c r="AQ13" s="56">
        <v>0.1898233793546628</v>
      </c>
      <c r="AR13" s="55">
        <v>17592</v>
      </c>
      <c r="AS13" s="55">
        <v>101715</v>
      </c>
      <c r="AT13" s="56">
        <v>0.17295384161628077</v>
      </c>
      <c r="AU13" s="55">
        <v>7612</v>
      </c>
      <c r="AV13" s="55">
        <v>50362</v>
      </c>
      <c r="AW13" s="56">
        <v>0.15114570509511138</v>
      </c>
      <c r="AX13" s="55">
        <v>9675</v>
      </c>
      <c r="AY13" s="55">
        <v>51353</v>
      </c>
      <c r="AZ13" s="56">
        <v>0.18840184604599536</v>
      </c>
      <c r="BA13" s="55">
        <v>17287</v>
      </c>
      <c r="BB13" s="55">
        <v>101715</v>
      </c>
      <c r="BC13" s="56">
        <v>0.16995526716806764</v>
      </c>
      <c r="BD13" s="55">
        <v>7524</v>
      </c>
      <c r="BE13" s="55">
        <v>50362</v>
      </c>
      <c r="BF13" s="56">
        <v>0.1493983559032604</v>
      </c>
      <c r="BG13" s="55">
        <v>9425</v>
      </c>
      <c r="BH13" s="55">
        <v>51353</v>
      </c>
      <c r="BI13" s="56">
        <v>0.18353358129028488</v>
      </c>
      <c r="BJ13" s="55">
        <v>16949</v>
      </c>
      <c r="BK13" s="55">
        <v>101715</v>
      </c>
      <c r="BL13" s="56">
        <v>0.16663225679594948</v>
      </c>
      <c r="BM13" s="55">
        <v>7603</v>
      </c>
      <c r="BN13" s="55">
        <v>50362</v>
      </c>
      <c r="BO13" s="56">
        <v>0.150966998927763</v>
      </c>
      <c r="BP13" s="55">
        <v>9487</v>
      </c>
      <c r="BQ13" s="55">
        <v>51353</v>
      </c>
      <c r="BR13" s="56">
        <v>0.18474091094970108</v>
      </c>
      <c r="BS13" s="55">
        <v>17090</v>
      </c>
      <c r="BT13" s="55">
        <v>101715</v>
      </c>
      <c r="BU13" s="56">
        <v>0.16801848301627095</v>
      </c>
      <c r="BV13" s="55">
        <v>7804</v>
      </c>
      <c r="BW13" s="55">
        <v>50362</v>
      </c>
      <c r="BX13" s="56">
        <v>0.1549581033318772</v>
      </c>
      <c r="BY13" s="55">
        <v>9865</v>
      </c>
      <c r="BZ13" s="55">
        <v>51353</v>
      </c>
      <c r="CA13" s="56">
        <v>0.19210172726033534</v>
      </c>
      <c r="CB13" s="55">
        <v>17669</v>
      </c>
      <c r="CC13" s="55">
        <v>101715</v>
      </c>
      <c r="CD13" s="56">
        <v>0.1737108587720592</v>
      </c>
      <c r="CE13" s="55">
        <v>8113</v>
      </c>
      <c r="CF13" s="55">
        <v>50362</v>
      </c>
      <c r="CG13" s="56">
        <v>0.16109368174417218</v>
      </c>
      <c r="CH13" s="55">
        <v>10075</v>
      </c>
      <c r="CI13" s="55">
        <v>51353</v>
      </c>
      <c r="CJ13" s="56">
        <v>0.1961910696551321</v>
      </c>
      <c r="CK13" s="55">
        <v>18188</v>
      </c>
      <c r="CL13" s="55">
        <v>101715</v>
      </c>
      <c r="CM13" s="56">
        <v>0.17881335102983828</v>
      </c>
      <c r="CN13" s="55">
        <v>8059</v>
      </c>
      <c r="CO13" s="55">
        <v>50362</v>
      </c>
      <c r="CP13" s="56">
        <v>0.16002144474008181</v>
      </c>
      <c r="CQ13" s="55">
        <v>9743</v>
      </c>
      <c r="CR13" s="55">
        <v>51353</v>
      </c>
      <c r="CS13" s="56">
        <v>0.18972601405954861</v>
      </c>
      <c r="CT13" s="55">
        <v>17802</v>
      </c>
      <c r="CU13" s="55">
        <v>101715</v>
      </c>
      <c r="CV13" s="56">
        <v>0.1750184338593128</v>
      </c>
      <c r="CW13" s="55">
        <v>8075</v>
      </c>
      <c r="CX13" s="55">
        <v>50362</v>
      </c>
      <c r="CY13" s="56">
        <v>0.16033914459314563</v>
      </c>
      <c r="CZ13" s="55">
        <v>9543</v>
      </c>
      <c r="DA13" s="55">
        <v>51353</v>
      </c>
      <c r="DB13" s="56">
        <v>0.18583140225498024</v>
      </c>
      <c r="DC13" s="55">
        <v>17618</v>
      </c>
      <c r="DD13" s="55">
        <v>101715</v>
      </c>
      <c r="DE13" s="56">
        <v>0.1732094577987514</v>
      </c>
    </row>
    <row r="14" spans="1:109" ht="15">
      <c r="A14" s="5" t="s">
        <v>25</v>
      </c>
      <c r="B14" s="8">
        <v>38732</v>
      </c>
      <c r="C14" s="8">
        <f>'[1]PEEA Provincia Badajoz'!E28</f>
        <v>231828</v>
      </c>
      <c r="D14" s="32">
        <f>B14/C14</f>
        <v>0.16707213968977</v>
      </c>
      <c r="E14" s="8">
        <v>51873</v>
      </c>
      <c r="F14" s="8">
        <f>'[1]PEEA Provincia Badajoz'!F28</f>
        <v>222115</v>
      </c>
      <c r="G14" s="32">
        <f>E14/F14</f>
        <v>0.2335411836210972</v>
      </c>
      <c r="H14" s="8">
        <f>E14+B14</f>
        <v>90605</v>
      </c>
      <c r="I14" s="8">
        <f>'[1]PEEA Provincia Badajoz'!G28</f>
        <v>453943</v>
      </c>
      <c r="J14" s="32">
        <f>H14/I14</f>
        <v>0.19959554393393003</v>
      </c>
      <c r="K14" s="55">
        <v>37653</v>
      </c>
      <c r="L14" s="55">
        <v>231828</v>
      </c>
      <c r="M14" s="56">
        <v>0.16241782700967958</v>
      </c>
      <c r="N14" s="55">
        <v>51342</v>
      </c>
      <c r="O14" s="55">
        <v>222115</v>
      </c>
      <c r="P14" s="56">
        <v>0.2311505301307881</v>
      </c>
      <c r="Q14" s="55">
        <v>88995</v>
      </c>
      <c r="R14" s="55">
        <v>453943</v>
      </c>
      <c r="S14" s="56">
        <v>0.19604884313669338</v>
      </c>
      <c r="T14" s="55">
        <v>37265</v>
      </c>
      <c r="U14" s="55">
        <v>231828</v>
      </c>
      <c r="V14" s="56">
        <v>0.16074417240367858</v>
      </c>
      <c r="W14" s="55">
        <v>50847</v>
      </c>
      <c r="X14" s="55">
        <v>222115</v>
      </c>
      <c r="Y14" s="56">
        <v>0.22892195484321184</v>
      </c>
      <c r="Z14" s="55">
        <v>88112</v>
      </c>
      <c r="AA14" s="55">
        <v>453943</v>
      </c>
      <c r="AB14" s="56">
        <v>0.1941036649975878</v>
      </c>
      <c r="AC14" s="55">
        <v>34094</v>
      </c>
      <c r="AD14" s="55">
        <v>231828</v>
      </c>
      <c r="AE14" s="56">
        <v>0.1470659281881395</v>
      </c>
      <c r="AF14" s="55">
        <v>49526</v>
      </c>
      <c r="AG14" s="55">
        <v>222115</v>
      </c>
      <c r="AH14" s="56">
        <v>0.22297458523737704</v>
      </c>
      <c r="AI14" s="55">
        <v>83620</v>
      </c>
      <c r="AJ14" s="55">
        <v>453943</v>
      </c>
      <c r="AK14" s="56">
        <v>0.18420814948132255</v>
      </c>
      <c r="AL14" s="55">
        <v>33156</v>
      </c>
      <c r="AM14" s="55">
        <v>231828</v>
      </c>
      <c r="AN14" s="56">
        <v>0.14301982504270408</v>
      </c>
      <c r="AO14" s="55">
        <v>48360</v>
      </c>
      <c r="AP14" s="55">
        <v>222115</v>
      </c>
      <c r="AQ14" s="56">
        <v>0.21772505233775297</v>
      </c>
      <c r="AR14" s="55">
        <v>81516</v>
      </c>
      <c r="AS14" s="55">
        <v>453943</v>
      </c>
      <c r="AT14" s="56">
        <v>0.17957320632766668</v>
      </c>
      <c r="AU14" s="55">
        <v>32573</v>
      </c>
      <c r="AV14" s="55">
        <v>231828</v>
      </c>
      <c r="AW14" s="56">
        <v>0.1405050295909036</v>
      </c>
      <c r="AX14" s="55">
        <v>48058</v>
      </c>
      <c r="AY14" s="55">
        <v>222115</v>
      </c>
      <c r="AZ14" s="56">
        <v>0.21636539630371654</v>
      </c>
      <c r="BA14" s="55">
        <v>80631</v>
      </c>
      <c r="BB14" s="55">
        <v>453943</v>
      </c>
      <c r="BC14" s="56">
        <v>0.17762362234906146</v>
      </c>
      <c r="BD14" s="55">
        <v>32717</v>
      </c>
      <c r="BE14" s="55">
        <v>231828</v>
      </c>
      <c r="BF14" s="56">
        <v>0.14112617975395553</v>
      </c>
      <c r="BG14" s="55">
        <v>47604</v>
      </c>
      <c r="BH14" s="55">
        <v>222115</v>
      </c>
      <c r="BI14" s="56">
        <v>0.2143214100803638</v>
      </c>
      <c r="BJ14" s="55">
        <v>80321</v>
      </c>
      <c r="BK14" s="55">
        <v>453943</v>
      </c>
      <c r="BL14" s="56">
        <v>0.17694071722661214</v>
      </c>
      <c r="BM14" s="55">
        <v>32980</v>
      </c>
      <c r="BN14" s="55">
        <v>231828</v>
      </c>
      <c r="BO14" s="56">
        <v>0.14226064151008505</v>
      </c>
      <c r="BP14" s="55">
        <v>48140</v>
      </c>
      <c r="BQ14" s="55">
        <v>222115</v>
      </c>
      <c r="BR14" s="56">
        <v>0.2167345744321635</v>
      </c>
      <c r="BS14" s="55">
        <v>81120</v>
      </c>
      <c r="BT14" s="55">
        <v>453943</v>
      </c>
      <c r="BU14" s="56">
        <v>0.17870085010673145</v>
      </c>
      <c r="BV14" s="55">
        <v>33460</v>
      </c>
      <c r="BW14" s="55">
        <v>231828</v>
      </c>
      <c r="BX14" s="56">
        <v>0.14433114205359146</v>
      </c>
      <c r="BY14" s="55">
        <v>49663</v>
      </c>
      <c r="BZ14" s="55">
        <v>222115</v>
      </c>
      <c r="CA14" s="56">
        <v>0.22359138284222138</v>
      </c>
      <c r="CB14" s="55">
        <v>83123</v>
      </c>
      <c r="CC14" s="55">
        <v>453943</v>
      </c>
      <c r="CD14" s="56">
        <v>0.18311329836565385</v>
      </c>
      <c r="CE14" s="55">
        <v>35255</v>
      </c>
      <c r="CF14" s="55">
        <v>231828</v>
      </c>
      <c r="CG14" s="56">
        <v>0.15207395137774557</v>
      </c>
      <c r="CH14" s="55">
        <v>50949</v>
      </c>
      <c r="CI14" s="55">
        <v>222115</v>
      </c>
      <c r="CJ14" s="56">
        <v>0.2293811764176215</v>
      </c>
      <c r="CK14" s="55">
        <v>86204</v>
      </c>
      <c r="CL14" s="55">
        <v>453943</v>
      </c>
      <c r="CM14" s="56">
        <v>0.1899004941148999</v>
      </c>
      <c r="CN14" s="55">
        <v>34791</v>
      </c>
      <c r="CO14" s="55">
        <v>231828</v>
      </c>
      <c r="CP14" s="56">
        <v>0.15007246751902273</v>
      </c>
      <c r="CQ14" s="55">
        <v>50426</v>
      </c>
      <c r="CR14" s="55">
        <v>222115</v>
      </c>
      <c r="CS14" s="56">
        <v>0.2270265403056975</v>
      </c>
      <c r="CT14" s="55">
        <v>85217</v>
      </c>
      <c r="CU14" s="55">
        <v>453943</v>
      </c>
      <c r="CV14" s="56">
        <v>0.18772621232181133</v>
      </c>
      <c r="CW14" s="55">
        <v>35549</v>
      </c>
      <c r="CX14" s="55">
        <v>231828</v>
      </c>
      <c r="CY14" s="56">
        <v>0.15334213296064322</v>
      </c>
      <c r="CZ14" s="55">
        <v>48703</v>
      </c>
      <c r="DA14" s="55">
        <v>222115</v>
      </c>
      <c r="DB14" s="56">
        <v>0.21926929743601287</v>
      </c>
      <c r="DC14" s="55">
        <v>84252</v>
      </c>
      <c r="DD14" s="55">
        <v>453943</v>
      </c>
      <c r="DE14" s="56">
        <v>0.18560039476321918</v>
      </c>
    </row>
    <row r="15" spans="1:109" ht="15">
      <c r="A15" s="5" t="s">
        <v>26</v>
      </c>
      <c r="B15" s="8">
        <v>23246</v>
      </c>
      <c r="C15" s="8">
        <f>'[1]PEEA Provincia Cáceres'!E27</f>
        <v>135641</v>
      </c>
      <c r="D15" s="32">
        <f>B15/C15</f>
        <v>0.17137886037407568</v>
      </c>
      <c r="E15" s="8">
        <v>26038</v>
      </c>
      <c r="F15" s="8">
        <f>'[1]PEEA Provincia Cáceres'!F27</f>
        <v>127838</v>
      </c>
      <c r="G15" s="32">
        <f>E15/F15</f>
        <v>0.20367965706597413</v>
      </c>
      <c r="H15" s="8">
        <f>E15+B15</f>
        <v>49284</v>
      </c>
      <c r="I15" s="8">
        <f>'[1]PEEA Provincia Cáceres'!G27</f>
        <v>263479</v>
      </c>
      <c r="J15" s="32">
        <f>H15/I15</f>
        <v>0.18705096041809785</v>
      </c>
      <c r="K15" s="55">
        <v>22486</v>
      </c>
      <c r="L15" s="55">
        <v>135641</v>
      </c>
      <c r="M15" s="56">
        <v>0.1657758347402334</v>
      </c>
      <c r="N15" s="55">
        <v>25742</v>
      </c>
      <c r="O15" s="55">
        <v>127838</v>
      </c>
      <c r="P15" s="56">
        <v>0.20136422659928974</v>
      </c>
      <c r="Q15" s="55">
        <v>48228</v>
      </c>
      <c r="R15" s="55">
        <v>263479</v>
      </c>
      <c r="S15" s="56">
        <v>0.18304305086932923</v>
      </c>
      <c r="T15" s="55">
        <v>21752</v>
      </c>
      <c r="U15" s="55">
        <v>135641</v>
      </c>
      <c r="V15" s="56">
        <v>0.16036449156228574</v>
      </c>
      <c r="W15" s="55">
        <v>24849</v>
      </c>
      <c r="X15" s="55">
        <v>127838</v>
      </c>
      <c r="Y15" s="56">
        <v>0.19437882319811012</v>
      </c>
      <c r="Z15" s="55">
        <v>46601</v>
      </c>
      <c r="AA15" s="55">
        <v>263479</v>
      </c>
      <c r="AB15" s="56">
        <v>0.17686798568386855</v>
      </c>
      <c r="AC15" s="55">
        <v>20789</v>
      </c>
      <c r="AD15" s="55">
        <v>135641</v>
      </c>
      <c r="AE15" s="56">
        <v>0.1532648682920356</v>
      </c>
      <c r="AF15" s="55">
        <v>24323</v>
      </c>
      <c r="AG15" s="55">
        <v>127838</v>
      </c>
      <c r="AH15" s="56">
        <v>0.19026424067961012</v>
      </c>
      <c r="AI15" s="55">
        <v>45112</v>
      </c>
      <c r="AJ15" s="55">
        <v>263479</v>
      </c>
      <c r="AK15" s="56">
        <v>0.17121668140534918</v>
      </c>
      <c r="AL15" s="55">
        <v>19365</v>
      </c>
      <c r="AM15" s="55">
        <v>135641</v>
      </c>
      <c r="AN15" s="56">
        <v>0.14276656763073112</v>
      </c>
      <c r="AO15" s="55">
        <v>23477</v>
      </c>
      <c r="AP15" s="55">
        <v>127838</v>
      </c>
      <c r="AQ15" s="56">
        <v>0.18364649008901893</v>
      </c>
      <c r="AR15" s="55">
        <v>42842</v>
      </c>
      <c r="AS15" s="55">
        <v>263479</v>
      </c>
      <c r="AT15" s="56">
        <v>0.16260119402305306</v>
      </c>
      <c r="AU15" s="55">
        <v>18856</v>
      </c>
      <c r="AV15" s="55">
        <v>135641</v>
      </c>
      <c r="AW15" s="56">
        <v>0.13901401493648677</v>
      </c>
      <c r="AX15" s="55">
        <v>23353</v>
      </c>
      <c r="AY15" s="55">
        <v>127838</v>
      </c>
      <c r="AZ15" s="56">
        <v>0.18267651246108355</v>
      </c>
      <c r="BA15" s="55">
        <v>42209</v>
      </c>
      <c r="BB15" s="55">
        <v>263479</v>
      </c>
      <c r="BC15" s="56">
        <v>0.16019872551512646</v>
      </c>
      <c r="BD15" s="55">
        <v>19584</v>
      </c>
      <c r="BE15" s="55">
        <v>135641</v>
      </c>
      <c r="BF15" s="56">
        <v>0.14438112370153566</v>
      </c>
      <c r="BG15" s="55">
        <v>23214</v>
      </c>
      <c r="BH15" s="55">
        <v>127838</v>
      </c>
      <c r="BI15" s="56">
        <v>0.18158919882976893</v>
      </c>
      <c r="BJ15" s="55">
        <v>42798</v>
      </c>
      <c r="BK15" s="55">
        <v>263479</v>
      </c>
      <c r="BL15" s="56">
        <v>0.1624341977918544</v>
      </c>
      <c r="BM15" s="55">
        <v>19776</v>
      </c>
      <c r="BN15" s="55">
        <v>135641</v>
      </c>
      <c r="BO15" s="56">
        <v>0.14579662491429582</v>
      </c>
      <c r="BP15" s="55">
        <v>23389</v>
      </c>
      <c r="BQ15" s="55">
        <v>127838</v>
      </c>
      <c r="BR15" s="56">
        <v>0.18295811886919383</v>
      </c>
      <c r="BS15" s="55">
        <v>43165</v>
      </c>
      <c r="BT15" s="55">
        <v>263479</v>
      </c>
      <c r="BU15" s="56">
        <v>0.1638270981748071</v>
      </c>
      <c r="BV15" s="55">
        <v>20268</v>
      </c>
      <c r="BW15" s="55">
        <v>135641</v>
      </c>
      <c r="BX15" s="56">
        <v>0.14942384677199372</v>
      </c>
      <c r="BY15" s="55">
        <v>24587</v>
      </c>
      <c r="BZ15" s="55">
        <v>127838</v>
      </c>
      <c r="CA15" s="56">
        <v>0.1923293543390854</v>
      </c>
      <c r="CB15" s="55">
        <v>44855</v>
      </c>
      <c r="CC15" s="55">
        <v>263479</v>
      </c>
      <c r="CD15" s="56">
        <v>0.1702412716003932</v>
      </c>
      <c r="CE15" s="55">
        <v>21040</v>
      </c>
      <c r="CF15" s="55">
        <v>135641</v>
      </c>
      <c r="CG15" s="56">
        <v>0.1551153412316335</v>
      </c>
      <c r="CH15" s="55">
        <v>25313</v>
      </c>
      <c r="CI15" s="55">
        <v>127838</v>
      </c>
      <c r="CJ15" s="56">
        <v>0.1980084169026424</v>
      </c>
      <c r="CK15" s="55">
        <v>46353</v>
      </c>
      <c r="CL15" s="55">
        <v>263479</v>
      </c>
      <c r="CM15" s="56">
        <v>0.17592673419893046</v>
      </c>
      <c r="CN15" s="55">
        <v>20898</v>
      </c>
      <c r="CO15" s="55">
        <v>135641</v>
      </c>
      <c r="CP15" s="56">
        <v>0.15406846012636297</v>
      </c>
      <c r="CQ15" s="55">
        <v>25091</v>
      </c>
      <c r="CR15" s="55">
        <v>127838</v>
      </c>
      <c r="CS15" s="56">
        <v>0.1962718440526291</v>
      </c>
      <c r="CT15" s="55">
        <v>45989</v>
      </c>
      <c r="CU15" s="55">
        <v>263479</v>
      </c>
      <c r="CV15" s="56">
        <v>0.17454521992265037</v>
      </c>
      <c r="CW15" s="55">
        <v>21482</v>
      </c>
      <c r="CX15" s="55">
        <v>135641</v>
      </c>
      <c r="CY15" s="56">
        <v>0.15837394298184176</v>
      </c>
      <c r="CZ15" s="55">
        <v>24261</v>
      </c>
      <c r="DA15" s="55">
        <v>127838</v>
      </c>
      <c r="DB15" s="56">
        <v>0.18977925186564246</v>
      </c>
      <c r="DC15" s="55">
        <v>45743</v>
      </c>
      <c r="DD15" s="55">
        <v>263479</v>
      </c>
      <c r="DE15" s="56">
        <v>0.17361155917549406</v>
      </c>
    </row>
    <row r="16" spans="1:109" ht="15">
      <c r="A16" s="5" t="s">
        <v>27</v>
      </c>
      <c r="B16" s="8">
        <f>B14+B15</f>
        <v>61978</v>
      </c>
      <c r="C16" s="8">
        <f>'[1]PEEA Extremadura'!E28</f>
        <v>367469</v>
      </c>
      <c r="D16" s="32">
        <f>B16/C16</f>
        <v>0.16866184630540262</v>
      </c>
      <c r="E16" s="8">
        <f>E14+E15</f>
        <v>77911</v>
      </c>
      <c r="F16" s="8">
        <f>'[1]PEEA Extremadura'!F28</f>
        <v>349953</v>
      </c>
      <c r="G16" s="32">
        <f>E16/F16</f>
        <v>0.2226327535411898</v>
      </c>
      <c r="H16" s="8">
        <f>E16+B16</f>
        <v>139889</v>
      </c>
      <c r="I16" s="8">
        <f>'[1]PEEA Extremadura'!G28</f>
        <v>717422</v>
      </c>
      <c r="J16" s="32">
        <f>H16/I16</f>
        <v>0.19498844473684945</v>
      </c>
      <c r="K16" s="55">
        <v>60139</v>
      </c>
      <c r="L16" s="55">
        <v>367469</v>
      </c>
      <c r="M16" s="56">
        <v>0.16365734252413128</v>
      </c>
      <c r="N16" s="55">
        <v>77084</v>
      </c>
      <c r="O16" s="55">
        <v>349953</v>
      </c>
      <c r="P16" s="56">
        <v>0.22026957905775918</v>
      </c>
      <c r="Q16" s="55">
        <v>137223</v>
      </c>
      <c r="R16" s="55">
        <v>717422</v>
      </c>
      <c r="S16" s="56">
        <v>0.191272361315934</v>
      </c>
      <c r="T16" s="55">
        <v>59017</v>
      </c>
      <c r="U16" s="55">
        <v>367469</v>
      </c>
      <c r="V16" s="56">
        <v>0.16060402374077815</v>
      </c>
      <c r="W16" s="55">
        <v>75696</v>
      </c>
      <c r="X16" s="55">
        <v>349953</v>
      </c>
      <c r="Y16" s="56">
        <v>0.21630333216174744</v>
      </c>
      <c r="Z16" s="55">
        <v>134713</v>
      </c>
      <c r="AA16" s="55">
        <v>717422</v>
      </c>
      <c r="AB16" s="56">
        <v>0.18777372313645246</v>
      </c>
      <c r="AC16" s="55">
        <v>54883</v>
      </c>
      <c r="AD16" s="55">
        <v>367469</v>
      </c>
      <c r="AE16" s="56">
        <v>0.14935409517537535</v>
      </c>
      <c r="AF16" s="55">
        <v>73849</v>
      </c>
      <c r="AG16" s="55">
        <v>349953</v>
      </c>
      <c r="AH16" s="56">
        <v>0.21102548056453296</v>
      </c>
      <c r="AI16" s="55">
        <v>128732</v>
      </c>
      <c r="AJ16" s="55">
        <v>717422</v>
      </c>
      <c r="AK16" s="56">
        <v>0.1794369283350664</v>
      </c>
      <c r="AL16" s="55">
        <v>52521</v>
      </c>
      <c r="AM16" s="55">
        <v>367469</v>
      </c>
      <c r="AN16" s="56">
        <v>0.14292634208599908</v>
      </c>
      <c r="AO16" s="55">
        <v>71837</v>
      </c>
      <c r="AP16" s="55">
        <v>349953</v>
      </c>
      <c r="AQ16" s="56">
        <v>0.2052761370812652</v>
      </c>
      <c r="AR16" s="55">
        <v>124358</v>
      </c>
      <c r="AS16" s="55">
        <v>717422</v>
      </c>
      <c r="AT16" s="56">
        <v>0.17334009829640015</v>
      </c>
      <c r="AU16" s="55">
        <v>51429</v>
      </c>
      <c r="AV16" s="55">
        <v>367469</v>
      </c>
      <c r="AW16" s="56">
        <v>0.1399546628423078</v>
      </c>
      <c r="AX16" s="55">
        <v>71411</v>
      </c>
      <c r="AY16" s="55">
        <v>349953</v>
      </c>
      <c r="AZ16" s="56">
        <v>0.20405883075727313</v>
      </c>
      <c r="BA16" s="55">
        <v>122840</v>
      </c>
      <c r="BB16" s="55">
        <v>717422</v>
      </c>
      <c r="BC16" s="56">
        <v>0.17122418883167786</v>
      </c>
      <c r="BD16" s="55">
        <v>52301</v>
      </c>
      <c r="BE16" s="55">
        <v>367469</v>
      </c>
      <c r="BF16" s="56">
        <v>0.14232765212847887</v>
      </c>
      <c r="BG16" s="55">
        <v>70818</v>
      </c>
      <c r="BH16" s="55">
        <v>349953</v>
      </c>
      <c r="BI16" s="56">
        <v>0.2023643174940635</v>
      </c>
      <c r="BJ16" s="55">
        <v>123119</v>
      </c>
      <c r="BK16" s="55">
        <v>717422</v>
      </c>
      <c r="BL16" s="56">
        <v>0.17161308128270392</v>
      </c>
      <c r="BM16" s="55">
        <v>52756</v>
      </c>
      <c r="BN16" s="55">
        <v>367469</v>
      </c>
      <c r="BO16" s="56">
        <v>0.14356585181335024</v>
      </c>
      <c r="BP16" s="55">
        <v>71529</v>
      </c>
      <c r="BQ16" s="55">
        <v>349953</v>
      </c>
      <c r="BR16" s="56">
        <v>0.20439601889396575</v>
      </c>
      <c r="BS16" s="55">
        <v>124285</v>
      </c>
      <c r="BT16" s="55">
        <v>717422</v>
      </c>
      <c r="BU16" s="56">
        <v>0.17323834507444713</v>
      </c>
      <c r="BV16" s="55">
        <v>53728</v>
      </c>
      <c r="BW16" s="55">
        <v>367469</v>
      </c>
      <c r="BX16" s="56">
        <v>0.14621097289839416</v>
      </c>
      <c r="BY16" s="55">
        <v>74250</v>
      </c>
      <c r="BZ16" s="55">
        <v>349953</v>
      </c>
      <c r="CA16" s="56">
        <v>0.2121713487239715</v>
      </c>
      <c r="CB16" s="55">
        <v>127978</v>
      </c>
      <c r="CC16" s="55">
        <v>717422</v>
      </c>
      <c r="CD16" s="56">
        <v>0.17838594300146915</v>
      </c>
      <c r="CE16" s="55">
        <v>56295</v>
      </c>
      <c r="CF16" s="55">
        <v>367469</v>
      </c>
      <c r="CG16" s="56">
        <v>0.1531965961754597</v>
      </c>
      <c r="CH16" s="55">
        <v>76262</v>
      </c>
      <c r="CI16" s="55">
        <v>349953</v>
      </c>
      <c r="CJ16" s="56">
        <v>0.21792069220723925</v>
      </c>
      <c r="CK16" s="55">
        <v>132557</v>
      </c>
      <c r="CL16" s="55">
        <v>717422</v>
      </c>
      <c r="CM16" s="56">
        <v>0.18476851838945557</v>
      </c>
      <c r="CN16" s="55">
        <v>55689</v>
      </c>
      <c r="CO16" s="55">
        <v>367469</v>
      </c>
      <c r="CP16" s="56">
        <v>0.15154747747429034</v>
      </c>
      <c r="CQ16" s="55">
        <v>75517</v>
      </c>
      <c r="CR16" s="55">
        <v>349953</v>
      </c>
      <c r="CS16" s="56">
        <v>0.2157918349035442</v>
      </c>
      <c r="CT16" s="55">
        <v>131206</v>
      </c>
      <c r="CU16" s="55">
        <v>717422</v>
      </c>
      <c r="CV16" s="56">
        <v>0.1828853868434478</v>
      </c>
      <c r="CW16" s="55">
        <v>57031</v>
      </c>
      <c r="CX16" s="55">
        <v>367469</v>
      </c>
      <c r="CY16" s="56">
        <v>0.15519948621516372</v>
      </c>
      <c r="CZ16" s="55">
        <v>72964</v>
      </c>
      <c r="DA16" s="55">
        <v>349953</v>
      </c>
      <c r="DB16" s="56">
        <v>0.20849656953933815</v>
      </c>
      <c r="DC16" s="55">
        <v>129995</v>
      </c>
      <c r="DD16" s="55">
        <v>717422</v>
      </c>
      <c r="DE16" s="56">
        <v>0.1811973984628294</v>
      </c>
    </row>
    <row r="17" spans="1:109" ht="15">
      <c r="A17" s="5" t="s">
        <v>28</v>
      </c>
      <c r="B17" s="8">
        <v>2137837</v>
      </c>
      <c r="C17" s="8">
        <f>'[1]PEEA España'!E27</f>
        <v>15531682</v>
      </c>
      <c r="D17" s="32">
        <f>B17/C17</f>
        <v>0.13764362417412357</v>
      </c>
      <c r="E17" s="8">
        <v>2387854</v>
      </c>
      <c r="F17" s="8">
        <f>'[1]PEEA España'!F27</f>
        <v>15323237</v>
      </c>
      <c r="G17" s="32">
        <f>E17/F17</f>
        <v>0.15583221743551967</v>
      </c>
      <c r="H17" s="8">
        <f>E17+B17</f>
        <v>4525691</v>
      </c>
      <c r="I17" s="8">
        <f>'[1]PEEA España'!G27</f>
        <v>30854919</v>
      </c>
      <c r="J17" s="32">
        <f>H17/I17</f>
        <v>0.14667648292967483</v>
      </c>
      <c r="K17" s="55">
        <v>2117980</v>
      </c>
      <c r="L17" s="55">
        <v>15531682</v>
      </c>
      <c r="M17" s="56">
        <v>0.13636514062031402</v>
      </c>
      <c r="N17" s="55">
        <v>2394173</v>
      </c>
      <c r="O17" s="55">
        <v>15323237</v>
      </c>
      <c r="P17" s="56">
        <v>0.1562445976656238</v>
      </c>
      <c r="Q17" s="55">
        <v>4512153</v>
      </c>
      <c r="R17" s="55">
        <v>30854919</v>
      </c>
      <c r="S17" s="56">
        <v>0.1462377198267803</v>
      </c>
      <c r="T17" s="55">
        <v>2080784</v>
      </c>
      <c r="U17" s="55">
        <v>15531682</v>
      </c>
      <c r="V17" s="56">
        <v>0.13397029375182934</v>
      </c>
      <c r="W17" s="55">
        <v>2371155</v>
      </c>
      <c r="X17" s="55">
        <v>15323237</v>
      </c>
      <c r="Y17" s="56">
        <v>0.1547424346435417</v>
      </c>
      <c r="Z17" s="55">
        <v>4451939</v>
      </c>
      <c r="AA17" s="55">
        <v>30854919</v>
      </c>
      <c r="AB17" s="56">
        <v>0.14428619955216865</v>
      </c>
      <c r="AC17" s="55">
        <v>2004404</v>
      </c>
      <c r="AD17" s="55">
        <v>15531682</v>
      </c>
      <c r="AE17" s="56">
        <v>0.12905260357506676</v>
      </c>
      <c r="AF17" s="55">
        <v>2328612</v>
      </c>
      <c r="AG17" s="55">
        <v>15323237</v>
      </c>
      <c r="AH17" s="56">
        <v>0.1519660630452952</v>
      </c>
      <c r="AI17" s="55">
        <v>4333016</v>
      </c>
      <c r="AJ17" s="55">
        <v>30854919</v>
      </c>
      <c r="AK17" s="56">
        <v>0.14043193566640055</v>
      </c>
      <c r="AL17" s="55">
        <v>1931160</v>
      </c>
      <c r="AM17" s="55">
        <v>15531682</v>
      </c>
      <c r="AN17" s="56">
        <v>0.12433682327516106</v>
      </c>
      <c r="AO17" s="55">
        <v>2283871</v>
      </c>
      <c r="AP17" s="55">
        <v>15323237</v>
      </c>
      <c r="AQ17" s="56">
        <v>0.14904624917045922</v>
      </c>
      <c r="AR17" s="55">
        <v>4215031</v>
      </c>
      <c r="AS17" s="55">
        <v>30854919</v>
      </c>
      <c r="AT17" s="56">
        <v>0.13660807211971615</v>
      </c>
      <c r="AU17" s="55">
        <v>1877698</v>
      </c>
      <c r="AV17" s="55">
        <v>15531682</v>
      </c>
      <c r="AW17" s="56">
        <v>0.1208946976895355</v>
      </c>
      <c r="AX17" s="55">
        <v>2242698</v>
      </c>
      <c r="AY17" s="55">
        <v>15323237</v>
      </c>
      <c r="AZ17" s="56">
        <v>0.14635928426872208</v>
      </c>
      <c r="BA17" s="55">
        <v>4120396</v>
      </c>
      <c r="BB17" s="55">
        <v>30854919</v>
      </c>
      <c r="BC17" s="56">
        <v>0.1335409760758082</v>
      </c>
      <c r="BD17" s="55">
        <v>1977365</v>
      </c>
      <c r="BE17" s="55">
        <v>15531682</v>
      </c>
      <c r="BF17" s="56">
        <v>0.12731171034791983</v>
      </c>
      <c r="BG17" s="55">
        <v>2395258</v>
      </c>
      <c r="BH17" s="55">
        <v>15323237</v>
      </c>
      <c r="BI17" s="56">
        <v>0.1563154051588447</v>
      </c>
      <c r="BJ17" s="55">
        <v>4372623</v>
      </c>
      <c r="BK17" s="55">
        <v>30854919</v>
      </c>
      <c r="BL17" s="56">
        <v>0.1417155883637225</v>
      </c>
      <c r="BM17" s="55">
        <v>1845268</v>
      </c>
      <c r="BN17" s="55">
        <v>15531682</v>
      </c>
      <c r="BO17" s="56">
        <v>0.11880670747701376</v>
      </c>
      <c r="BP17" s="55">
        <v>2222687</v>
      </c>
      <c r="BQ17" s="55">
        <v>15323237</v>
      </c>
      <c r="BR17" s="56">
        <v>0.14505335915642367</v>
      </c>
      <c r="BS17" s="55">
        <v>4067955</v>
      </c>
      <c r="BT17" s="55">
        <v>30854919</v>
      </c>
      <c r="BU17" s="56">
        <v>0.13184137673477606</v>
      </c>
      <c r="BV17" s="55">
        <v>1849241</v>
      </c>
      <c r="BW17" s="55">
        <v>15531682</v>
      </c>
      <c r="BX17" s="56">
        <v>0.11906250720301896</v>
      </c>
      <c r="BY17" s="55">
        <v>2244801</v>
      </c>
      <c r="BZ17" s="55">
        <v>15323237</v>
      </c>
      <c r="CA17" s="56">
        <v>0.14649652681088207</v>
      </c>
      <c r="CB17" s="55">
        <v>4094042</v>
      </c>
      <c r="CC17" s="55">
        <v>30854919</v>
      </c>
      <c r="CD17" s="56">
        <v>0.13268684970458033</v>
      </c>
      <c r="CE17" s="55">
        <v>2029062</v>
      </c>
      <c r="CF17" s="55">
        <v>15531682</v>
      </c>
      <c r="CG17" s="56">
        <v>0.13064019724328635</v>
      </c>
      <c r="CH17" s="55">
        <v>2451649</v>
      </c>
      <c r="CI17" s="55">
        <v>15323237</v>
      </c>
      <c r="CJ17" s="56">
        <v>0.15999550225582232</v>
      </c>
      <c r="CK17" s="55">
        <v>4480711</v>
      </c>
      <c r="CL17" s="55">
        <v>30854919</v>
      </c>
      <c r="CM17" s="56">
        <v>0.1452186926823564</v>
      </c>
      <c r="CN17" s="55">
        <v>1872500</v>
      </c>
      <c r="CO17" s="55">
        <v>15531682</v>
      </c>
      <c r="CP17" s="56">
        <v>0.12056002691788308</v>
      </c>
      <c r="CQ17" s="55">
        <v>2276798</v>
      </c>
      <c r="CR17" s="55">
        <v>15323237</v>
      </c>
      <c r="CS17" s="56">
        <v>0.14858466262709374</v>
      </c>
      <c r="CT17" s="55">
        <v>4149298</v>
      </c>
      <c r="CU17" s="55">
        <v>30854919</v>
      </c>
      <c r="CV17" s="56">
        <v>0.13447768247260672</v>
      </c>
      <c r="CW17" s="55">
        <v>1997807</v>
      </c>
      <c r="CX17" s="55">
        <v>15531682</v>
      </c>
      <c r="CY17" s="56">
        <v>0.12862785885005887</v>
      </c>
      <c r="CZ17" s="55">
        <v>2373396</v>
      </c>
      <c r="DA17" s="55">
        <v>15323237</v>
      </c>
      <c r="DB17" s="56">
        <v>0.15488868311571505</v>
      </c>
      <c r="DC17" s="55">
        <v>4371203</v>
      </c>
      <c r="DD17" s="55">
        <v>30854919</v>
      </c>
      <c r="DE17" s="56">
        <v>0.14166956652843588</v>
      </c>
    </row>
    <row r="19" spans="1:3" ht="15">
      <c r="A19" s="37"/>
      <c r="B19" s="37"/>
      <c r="C19" s="37"/>
    </row>
    <row r="20" spans="1:3" ht="15" customHeight="1">
      <c r="A20" s="37"/>
      <c r="B20" s="37"/>
      <c r="C20" s="37"/>
    </row>
    <row r="21" spans="1:3" ht="15" customHeight="1">
      <c r="A21" s="37"/>
      <c r="B21" s="37"/>
      <c r="C21" s="37"/>
    </row>
    <row r="22" spans="1:3" ht="15" customHeight="1">
      <c r="A22" s="37"/>
      <c r="B22" s="37"/>
      <c r="C22" s="37"/>
    </row>
    <row r="23" spans="1:3" ht="15" customHeight="1">
      <c r="A23" s="37"/>
      <c r="B23" s="37"/>
      <c r="C23" s="37"/>
    </row>
    <row r="24" spans="1:3" ht="15" customHeight="1">
      <c r="A24" s="57"/>
      <c r="B24" s="57"/>
      <c r="C24" s="57"/>
    </row>
    <row r="25" spans="1:6" ht="30">
      <c r="A25" s="25"/>
      <c r="B25" s="24" t="s">
        <v>34</v>
      </c>
      <c r="C25" s="24" t="s">
        <v>25</v>
      </c>
      <c r="D25" s="24" t="s">
        <v>26</v>
      </c>
      <c r="E25" s="48" t="s">
        <v>27</v>
      </c>
      <c r="F25" s="48" t="s">
        <v>28</v>
      </c>
    </row>
    <row r="26" spans="1:6" ht="15">
      <c r="A26" s="5" t="s">
        <v>44</v>
      </c>
      <c r="B26" s="58">
        <v>0.1884382834390208</v>
      </c>
      <c r="C26" s="58">
        <v>0.19959554393393003</v>
      </c>
      <c r="D26" s="58">
        <v>0.18705096041809785</v>
      </c>
      <c r="E26" s="58">
        <v>0.19498844473684945</v>
      </c>
      <c r="F26" s="58">
        <v>0.14667648292967483</v>
      </c>
    </row>
    <row r="27" spans="1:6" ht="15">
      <c r="A27" s="5" t="s">
        <v>45</v>
      </c>
      <c r="B27" s="59">
        <v>0.18586245883104754</v>
      </c>
      <c r="C27" s="59">
        <v>0.19604884313669338</v>
      </c>
      <c r="D27" s="59">
        <v>0.18304305086932923</v>
      </c>
      <c r="E27" s="59">
        <v>0.191272361315934</v>
      </c>
      <c r="F27" s="59">
        <v>0.1462377198267803</v>
      </c>
    </row>
    <row r="28" spans="1:6" ht="15">
      <c r="A28" s="5" t="s">
        <v>46</v>
      </c>
      <c r="B28" s="59">
        <v>0.18433859312785725</v>
      </c>
      <c r="C28" s="59">
        <v>0.1941036649975878</v>
      </c>
      <c r="D28" s="59">
        <v>0.17686798568386855</v>
      </c>
      <c r="E28" s="59">
        <v>0.18777372313645246</v>
      </c>
      <c r="F28" s="59">
        <v>0.14428619955216865</v>
      </c>
    </row>
    <row r="29" spans="1:6" ht="15">
      <c r="A29" s="5" t="s">
        <v>47</v>
      </c>
      <c r="B29" s="59">
        <v>0.17841026397286536</v>
      </c>
      <c r="C29" s="59">
        <v>0.18420814948132255</v>
      </c>
      <c r="D29" s="59">
        <v>0.17121668140534918</v>
      </c>
      <c r="E29" s="59">
        <v>0.1794369283350664</v>
      </c>
      <c r="F29" s="59">
        <v>0.14043193566640055</v>
      </c>
    </row>
    <row r="30" spans="1:6" ht="15">
      <c r="A30" s="5" t="s">
        <v>48</v>
      </c>
      <c r="B30" s="59">
        <v>0.17295384161628077</v>
      </c>
      <c r="C30" s="59">
        <v>0.17957320632766668</v>
      </c>
      <c r="D30" s="59">
        <v>0.16260119402305306</v>
      </c>
      <c r="E30" s="59">
        <v>0.17334009829640015</v>
      </c>
      <c r="F30" s="59">
        <v>0.13660807211971615</v>
      </c>
    </row>
    <row r="31" spans="1:6" ht="15">
      <c r="A31" s="5" t="s">
        <v>49</v>
      </c>
      <c r="B31" s="59">
        <v>0.16995526716806764</v>
      </c>
      <c r="C31" s="59">
        <v>0.17762362234906146</v>
      </c>
      <c r="D31" s="59">
        <v>0.16019872551512646</v>
      </c>
      <c r="E31" s="59">
        <v>0.17122418883167786</v>
      </c>
      <c r="F31" s="59">
        <v>0.1335409760758082</v>
      </c>
    </row>
    <row r="32" spans="1:6" ht="15">
      <c r="A32" s="5" t="s">
        <v>50</v>
      </c>
      <c r="B32" s="59">
        <v>0.16663225679594948</v>
      </c>
      <c r="C32" s="59">
        <v>0.17694071722661214</v>
      </c>
      <c r="D32" s="59">
        <v>0.1624341977918544</v>
      </c>
      <c r="E32" s="59">
        <v>0.17161308128270392</v>
      </c>
      <c r="F32" s="59">
        <v>0.1417155883637225</v>
      </c>
    </row>
    <row r="33" spans="1:6" ht="15">
      <c r="A33" s="5" t="s">
        <v>51</v>
      </c>
      <c r="B33" s="59">
        <v>0.16801848301627095</v>
      </c>
      <c r="C33" s="59">
        <v>0.17870085010673145</v>
      </c>
      <c r="D33" s="59">
        <v>0.1638270981748071</v>
      </c>
      <c r="E33" s="59">
        <v>0.17323834507444713</v>
      </c>
      <c r="F33" s="59">
        <v>0.13184137673477606</v>
      </c>
    </row>
    <row r="34" spans="1:6" ht="15">
      <c r="A34" s="5" t="s">
        <v>52</v>
      </c>
      <c r="B34" s="59">
        <v>0.1737108587720592</v>
      </c>
      <c r="C34" s="59">
        <v>0.18311329836565385</v>
      </c>
      <c r="D34" s="59">
        <v>0.1702412716003932</v>
      </c>
      <c r="E34" s="59">
        <v>0.17838594300146915</v>
      </c>
      <c r="F34" s="59">
        <v>0.13268684970458033</v>
      </c>
    </row>
    <row r="35" spans="1:6" ht="15">
      <c r="A35" s="5" t="s">
        <v>53</v>
      </c>
      <c r="B35" s="59">
        <v>0.17881335102983828</v>
      </c>
      <c r="C35" s="59">
        <v>0.1899004941148999</v>
      </c>
      <c r="D35" s="59">
        <v>0.17592673419893046</v>
      </c>
      <c r="E35" s="59">
        <v>0.18476851838945557</v>
      </c>
      <c r="F35" s="59">
        <v>0.1452186926823564</v>
      </c>
    </row>
    <row r="36" spans="1:6" ht="15">
      <c r="A36" s="5" t="s">
        <v>54</v>
      </c>
      <c r="B36" s="59">
        <v>0.1750184338593128</v>
      </c>
      <c r="C36" s="59">
        <v>0.18772621232181133</v>
      </c>
      <c r="D36" s="59">
        <v>0.17454521992265037</v>
      </c>
      <c r="E36" s="59">
        <v>0.1828853868434478</v>
      </c>
      <c r="F36" s="59">
        <v>0.13447768247260672</v>
      </c>
    </row>
    <row r="37" spans="1:6" ht="15">
      <c r="A37" s="5" t="s">
        <v>55</v>
      </c>
      <c r="B37" s="59">
        <v>0.1732094577987514</v>
      </c>
      <c r="C37" s="59">
        <v>0.18560039476321918</v>
      </c>
      <c r="D37" s="59">
        <v>0.17361155917549406</v>
      </c>
      <c r="E37" s="59">
        <v>0.1811973984628294</v>
      </c>
      <c r="F37" s="59">
        <v>0.14166956652843588</v>
      </c>
    </row>
    <row r="39" spans="7:14" ht="14.25" customHeight="1">
      <c r="G39" s="73" t="s">
        <v>74</v>
      </c>
      <c r="H39" s="73"/>
      <c r="I39" s="73"/>
      <c r="J39" s="73"/>
      <c r="K39" s="73"/>
      <c r="L39" s="73"/>
      <c r="M39" s="73"/>
      <c r="N39" s="73"/>
    </row>
    <row r="40" spans="7:14" ht="15">
      <c r="G40" s="73"/>
      <c r="H40" s="73"/>
      <c r="I40" s="73"/>
      <c r="J40" s="73"/>
      <c r="K40" s="73"/>
      <c r="L40" s="73"/>
      <c r="M40" s="73"/>
      <c r="N40" s="73"/>
    </row>
    <row r="41" spans="7:14" ht="15">
      <c r="G41" s="73"/>
      <c r="H41" s="73"/>
      <c r="I41" s="73"/>
      <c r="J41" s="73"/>
      <c r="K41" s="73"/>
      <c r="L41" s="73"/>
      <c r="M41" s="73"/>
      <c r="N41" s="73"/>
    </row>
  </sheetData>
  <mergeCells count="50">
    <mergeCell ref="G39:N41"/>
    <mergeCell ref="CE10:CM10"/>
    <mergeCell ref="CE11:CG11"/>
    <mergeCell ref="CH11:CJ11"/>
    <mergeCell ref="CK11:CM11"/>
    <mergeCell ref="BM10:BU10"/>
    <mergeCell ref="BM11:BO11"/>
    <mergeCell ref="BP11:BR11"/>
    <mergeCell ref="BS11:BU11"/>
    <mergeCell ref="BV10:CD10"/>
    <mergeCell ref="BV11:BX11"/>
    <mergeCell ref="CN11:CP11"/>
    <mergeCell ref="CW10:DE10"/>
    <mergeCell ref="CW11:CY11"/>
    <mergeCell ref="CZ11:DB11"/>
    <mergeCell ref="DC11:DE11"/>
    <mergeCell ref="CN10:CV10"/>
    <mergeCell ref="CQ11:CS11"/>
    <mergeCell ref="CT11:CV11"/>
    <mergeCell ref="AL10:AT10"/>
    <mergeCell ref="AL11:AN11"/>
    <mergeCell ref="AO11:AQ11"/>
    <mergeCell ref="AR11:AT11"/>
    <mergeCell ref="CB11:CD11"/>
    <mergeCell ref="AU10:BC10"/>
    <mergeCell ref="AU11:AW11"/>
    <mergeCell ref="AX11:AZ11"/>
    <mergeCell ref="BA11:BC11"/>
    <mergeCell ref="BD10:BL10"/>
    <mergeCell ref="BY11:CA11"/>
    <mergeCell ref="BD11:BF11"/>
    <mergeCell ref="BG11:BI11"/>
    <mergeCell ref="BJ11:BL11"/>
    <mergeCell ref="T10:AB10"/>
    <mergeCell ref="T11:V11"/>
    <mergeCell ref="W11:Y11"/>
    <mergeCell ref="Z11:AB11"/>
    <mergeCell ref="AC10:AK10"/>
    <mergeCell ref="AC11:AE11"/>
    <mergeCell ref="AF11:AH11"/>
    <mergeCell ref="AI11:AK11"/>
    <mergeCell ref="K10:S10"/>
    <mergeCell ref="K11:M11"/>
    <mergeCell ref="N11:P11"/>
    <mergeCell ref="Q11:S11"/>
    <mergeCell ref="A5:J6"/>
    <mergeCell ref="B11:D11"/>
    <mergeCell ref="E11:G11"/>
    <mergeCell ref="H11:J11"/>
    <mergeCell ref="B10:J1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workbookViewId="0" topLeftCell="A16"/>
  </sheetViews>
  <sheetFormatPr defaultColWidth="11.421875" defaultRowHeight="15"/>
  <cols>
    <col min="1" max="1" width="19.8515625" style="0" customWidth="1"/>
    <col min="5" max="5" width="12.8515625" style="0" customWidth="1"/>
    <col min="9" max="9" width="15.57421875" style="0" customWidth="1"/>
    <col min="13" max="13" width="14.00390625" style="0" customWidth="1"/>
    <col min="17" max="17" width="14.00390625" style="0" customWidth="1"/>
    <col min="21" max="21" width="13.28125" style="0" customWidth="1"/>
    <col min="25" max="25" width="13.28125" style="0" customWidth="1"/>
    <col min="29" max="29" width="13.28125" style="0" customWidth="1"/>
    <col min="33" max="33" width="13.00390625" style="0" customWidth="1"/>
    <col min="37" max="37" width="13.00390625" style="0" customWidth="1"/>
    <col min="41" max="41" width="13.00390625" style="0" customWidth="1"/>
    <col min="45" max="45" width="14.7109375" style="0" customWidth="1"/>
    <col min="49" max="49" width="14.7109375" style="0" customWidth="1"/>
  </cols>
  <sheetData>
    <row r="1" ht="15.75">
      <c r="A1" s="29" t="s">
        <v>42</v>
      </c>
    </row>
    <row r="2" ht="15.75" customHeight="1"/>
    <row r="4" spans="1:13" ht="15">
      <c r="A4" s="60" t="s">
        <v>76</v>
      </c>
      <c r="B4" s="60"/>
      <c r="C4" s="60"/>
      <c r="D4" s="60"/>
      <c r="E4" s="60"/>
      <c r="F4" s="60"/>
      <c r="G4" s="60"/>
      <c r="H4" s="60"/>
      <c r="I4" s="60"/>
      <c r="J4" s="60"/>
      <c r="K4" s="31"/>
      <c r="L4" s="31"/>
      <c r="M4" s="31"/>
    </row>
    <row r="5" spans="1:13" ht="15">
      <c r="A5" s="60"/>
      <c r="B5" s="60"/>
      <c r="C5" s="60"/>
      <c r="D5" s="60"/>
      <c r="E5" s="60"/>
      <c r="F5" s="60"/>
      <c r="G5" s="60"/>
      <c r="H5" s="60"/>
      <c r="I5" s="60"/>
      <c r="J5" s="60"/>
      <c r="K5" s="31"/>
      <c r="L5" s="31"/>
      <c r="M5" s="31"/>
    </row>
    <row r="6" spans="1:13" ht="15">
      <c r="A6" s="31"/>
      <c r="B6" s="31"/>
      <c r="C6" s="31"/>
      <c r="D6" s="31"/>
      <c r="E6" s="31"/>
      <c r="F6" s="31"/>
      <c r="G6" s="31"/>
      <c r="H6" s="31"/>
      <c r="I6" s="31"/>
      <c r="J6" s="31"/>
      <c r="K6" s="31"/>
      <c r="L6" s="31"/>
      <c r="M6" s="31"/>
    </row>
    <row r="7" spans="1:49" ht="15">
      <c r="A7" s="74" t="s">
        <v>59</v>
      </c>
      <c r="B7" s="67" t="s">
        <v>57</v>
      </c>
      <c r="C7" s="68"/>
      <c r="D7" s="68"/>
      <c r="E7" s="68"/>
      <c r="F7" s="68"/>
      <c r="G7" s="68"/>
      <c r="H7" s="68"/>
      <c r="I7" s="68"/>
      <c r="J7" s="68"/>
      <c r="K7" s="68"/>
      <c r="L7" s="68"/>
      <c r="M7" s="69"/>
      <c r="N7" s="67" t="s">
        <v>58</v>
      </c>
      <c r="O7" s="68"/>
      <c r="P7" s="68"/>
      <c r="Q7" s="68"/>
      <c r="R7" s="68"/>
      <c r="S7" s="68"/>
      <c r="T7" s="68"/>
      <c r="U7" s="68"/>
      <c r="V7" s="68"/>
      <c r="W7" s="68"/>
      <c r="X7" s="68"/>
      <c r="Y7" s="69"/>
      <c r="Z7" s="67" t="s">
        <v>39</v>
      </c>
      <c r="AA7" s="68"/>
      <c r="AB7" s="68"/>
      <c r="AC7" s="68"/>
      <c r="AD7" s="68"/>
      <c r="AE7" s="68"/>
      <c r="AF7" s="68"/>
      <c r="AG7" s="68"/>
      <c r="AH7" s="68"/>
      <c r="AI7" s="68"/>
      <c r="AJ7" s="68"/>
      <c r="AK7" s="69"/>
      <c r="AL7" s="67" t="s">
        <v>56</v>
      </c>
      <c r="AM7" s="68"/>
      <c r="AN7" s="68"/>
      <c r="AO7" s="68"/>
      <c r="AP7" s="68"/>
      <c r="AQ7" s="68"/>
      <c r="AR7" s="68"/>
      <c r="AS7" s="68"/>
      <c r="AT7" s="68"/>
      <c r="AU7" s="68"/>
      <c r="AV7" s="68"/>
      <c r="AW7" s="69"/>
    </row>
    <row r="8" spans="1:49" ht="15">
      <c r="A8" s="74"/>
      <c r="B8" s="5"/>
      <c r="C8" s="63" t="s">
        <v>31</v>
      </c>
      <c r="D8" s="63"/>
      <c r="E8" s="63"/>
      <c r="F8" s="33"/>
      <c r="G8" s="63" t="s">
        <v>32</v>
      </c>
      <c r="H8" s="63"/>
      <c r="I8" s="63"/>
      <c r="J8" s="33"/>
      <c r="K8" s="63" t="s">
        <v>33</v>
      </c>
      <c r="L8" s="63"/>
      <c r="M8" s="63"/>
      <c r="N8" s="5"/>
      <c r="O8" s="63" t="s">
        <v>31</v>
      </c>
      <c r="P8" s="63"/>
      <c r="Q8" s="63"/>
      <c r="R8" s="46"/>
      <c r="S8" s="63" t="s">
        <v>32</v>
      </c>
      <c r="T8" s="63"/>
      <c r="U8" s="63"/>
      <c r="V8" s="46"/>
      <c r="W8" s="63" t="s">
        <v>33</v>
      </c>
      <c r="X8" s="63"/>
      <c r="Y8" s="63"/>
      <c r="Z8" s="5"/>
      <c r="AA8" s="63" t="s">
        <v>31</v>
      </c>
      <c r="AB8" s="63"/>
      <c r="AC8" s="63"/>
      <c r="AD8" s="46"/>
      <c r="AE8" s="63" t="s">
        <v>32</v>
      </c>
      <c r="AF8" s="63"/>
      <c r="AG8" s="63"/>
      <c r="AH8" s="46"/>
      <c r="AI8" s="63" t="s">
        <v>33</v>
      </c>
      <c r="AJ8" s="63"/>
      <c r="AK8" s="63"/>
      <c r="AL8" s="5"/>
      <c r="AM8" s="63" t="s">
        <v>31</v>
      </c>
      <c r="AN8" s="63"/>
      <c r="AO8" s="63"/>
      <c r="AP8" s="46"/>
      <c r="AQ8" s="63" t="s">
        <v>32</v>
      </c>
      <c r="AR8" s="63"/>
      <c r="AS8" s="63"/>
      <c r="AT8" s="46"/>
      <c r="AU8" s="63" t="s">
        <v>33</v>
      </c>
      <c r="AV8" s="63"/>
      <c r="AW8" s="63"/>
    </row>
    <row r="9" spans="1:49" ht="30">
      <c r="A9" s="74"/>
      <c r="B9" s="24" t="s">
        <v>38</v>
      </c>
      <c r="C9" s="24" t="s">
        <v>37</v>
      </c>
      <c r="D9" s="24" t="s">
        <v>36</v>
      </c>
      <c r="E9" s="24" t="s">
        <v>35</v>
      </c>
      <c r="F9" s="24" t="s">
        <v>38</v>
      </c>
      <c r="G9" s="24" t="s">
        <v>37</v>
      </c>
      <c r="H9" s="24" t="s">
        <v>36</v>
      </c>
      <c r="I9" s="24" t="s">
        <v>35</v>
      </c>
      <c r="J9" s="24" t="s">
        <v>38</v>
      </c>
      <c r="K9" s="24" t="s">
        <v>37</v>
      </c>
      <c r="L9" s="24" t="s">
        <v>36</v>
      </c>
      <c r="M9" s="24" t="s">
        <v>35</v>
      </c>
      <c r="N9" s="24" t="s">
        <v>38</v>
      </c>
      <c r="O9" s="24" t="s">
        <v>37</v>
      </c>
      <c r="P9" s="24" t="s">
        <v>36</v>
      </c>
      <c r="Q9" s="24" t="s">
        <v>35</v>
      </c>
      <c r="R9" s="24" t="s">
        <v>38</v>
      </c>
      <c r="S9" s="24" t="s">
        <v>37</v>
      </c>
      <c r="T9" s="24" t="s">
        <v>36</v>
      </c>
      <c r="U9" s="24" t="s">
        <v>35</v>
      </c>
      <c r="V9" s="24" t="s">
        <v>38</v>
      </c>
      <c r="W9" s="24" t="s">
        <v>37</v>
      </c>
      <c r="X9" s="24" t="s">
        <v>36</v>
      </c>
      <c r="Y9" s="24" t="s">
        <v>35</v>
      </c>
      <c r="Z9" s="24" t="s">
        <v>38</v>
      </c>
      <c r="AA9" s="24" t="s">
        <v>37</v>
      </c>
      <c r="AB9" s="24" t="s">
        <v>36</v>
      </c>
      <c r="AC9" s="24" t="s">
        <v>35</v>
      </c>
      <c r="AD9" s="24" t="s">
        <v>38</v>
      </c>
      <c r="AE9" s="24" t="s">
        <v>37</v>
      </c>
      <c r="AF9" s="24" t="s">
        <v>36</v>
      </c>
      <c r="AG9" s="24" t="s">
        <v>35</v>
      </c>
      <c r="AH9" s="24" t="s">
        <v>38</v>
      </c>
      <c r="AI9" s="24" t="s">
        <v>37</v>
      </c>
      <c r="AJ9" s="24" t="s">
        <v>36</v>
      </c>
      <c r="AK9" s="24" t="s">
        <v>35</v>
      </c>
      <c r="AL9" s="24" t="s">
        <v>38</v>
      </c>
      <c r="AM9" s="24" t="s">
        <v>37</v>
      </c>
      <c r="AN9" s="24" t="s">
        <v>36</v>
      </c>
      <c r="AO9" s="24" t="s">
        <v>35</v>
      </c>
      <c r="AP9" s="24" t="s">
        <v>38</v>
      </c>
      <c r="AQ9" s="24" t="s">
        <v>37</v>
      </c>
      <c r="AR9" s="24" t="s">
        <v>36</v>
      </c>
      <c r="AS9" s="24" t="s">
        <v>35</v>
      </c>
      <c r="AT9" s="24" t="s">
        <v>38</v>
      </c>
      <c r="AU9" s="24" t="s">
        <v>37</v>
      </c>
      <c r="AV9" s="24" t="s">
        <v>36</v>
      </c>
      <c r="AW9" s="24" t="s">
        <v>35</v>
      </c>
    </row>
    <row r="10" spans="1:49" ht="15">
      <c r="A10" s="5" t="s">
        <v>25</v>
      </c>
      <c r="B10" s="8">
        <v>130000</v>
      </c>
      <c r="C10" s="34">
        <v>47200</v>
      </c>
      <c r="D10" s="34">
        <v>177200</v>
      </c>
      <c r="E10" s="35">
        <f>C10/D10</f>
        <v>0.26636568848758463</v>
      </c>
      <c r="F10" s="34">
        <v>88300</v>
      </c>
      <c r="G10" s="34">
        <v>48800</v>
      </c>
      <c r="H10" s="34">
        <v>137100</v>
      </c>
      <c r="I10" s="35">
        <f>G10/H10</f>
        <v>0.3559445660102115</v>
      </c>
      <c r="J10" s="34">
        <f aca="true" t="shared" si="0" ref="J10:K13">B10+F10</f>
        <v>218300</v>
      </c>
      <c r="K10" s="8">
        <f t="shared" si="0"/>
        <v>96000</v>
      </c>
      <c r="L10" s="8">
        <f>J10+K10</f>
        <v>314300</v>
      </c>
      <c r="M10" s="32">
        <f>K10/L10</f>
        <v>0.30544066178810053</v>
      </c>
      <c r="N10" s="8">
        <v>130200</v>
      </c>
      <c r="O10" s="34">
        <v>49200</v>
      </c>
      <c r="P10" s="34">
        <v>179400</v>
      </c>
      <c r="Q10" s="35">
        <f>O10/P10</f>
        <v>0.27424749163879597</v>
      </c>
      <c r="R10" s="34">
        <v>87500</v>
      </c>
      <c r="S10" s="34">
        <v>47900</v>
      </c>
      <c r="T10" s="34">
        <v>135400</v>
      </c>
      <c r="U10" s="35">
        <f>S10/T10</f>
        <v>0.3537666174298375</v>
      </c>
      <c r="V10" s="34">
        <f aca="true" t="shared" si="1" ref="V10:W13">N10+R10</f>
        <v>217700</v>
      </c>
      <c r="W10" s="8">
        <f t="shared" si="1"/>
        <v>97100</v>
      </c>
      <c r="X10" s="8">
        <f>V10+W10</f>
        <v>314800</v>
      </c>
      <c r="Y10" s="32">
        <f>W10/X10</f>
        <v>0.3084498094027954</v>
      </c>
      <c r="Z10" s="8">
        <v>133500</v>
      </c>
      <c r="AA10" s="34">
        <v>48700</v>
      </c>
      <c r="AB10" s="34">
        <v>182100</v>
      </c>
      <c r="AC10" s="35">
        <f>AA10/AB10</f>
        <v>0.2674354750137287</v>
      </c>
      <c r="AD10" s="34">
        <v>91100</v>
      </c>
      <c r="AE10" s="34">
        <v>45900</v>
      </c>
      <c r="AF10" s="34">
        <v>137000</v>
      </c>
      <c r="AG10" s="35">
        <f>AE10/AF10</f>
        <v>0.335036496350365</v>
      </c>
      <c r="AH10" s="34">
        <f aca="true" t="shared" si="2" ref="AH10:AI13">Z10+AD10</f>
        <v>224600</v>
      </c>
      <c r="AI10" s="8">
        <f t="shared" si="2"/>
        <v>94600</v>
      </c>
      <c r="AJ10" s="8">
        <f>AH10+AI10</f>
        <v>319200</v>
      </c>
      <c r="AK10" s="32">
        <f>AI10/AJ10</f>
        <v>0.29636591478696744</v>
      </c>
      <c r="AL10" s="8">
        <v>128500</v>
      </c>
      <c r="AM10" s="34">
        <v>52400</v>
      </c>
      <c r="AN10" s="34">
        <v>181000</v>
      </c>
      <c r="AO10" s="35">
        <f>AM10/AN10</f>
        <v>0.28950276243093925</v>
      </c>
      <c r="AP10" s="34">
        <v>89400</v>
      </c>
      <c r="AQ10" s="34">
        <v>48000</v>
      </c>
      <c r="AR10" s="34">
        <v>137400</v>
      </c>
      <c r="AS10" s="35">
        <f>AQ10/AR10</f>
        <v>0.34934497816593885</v>
      </c>
      <c r="AT10" s="34">
        <f aca="true" t="shared" si="3" ref="AT10:AU13">AL10+AP10</f>
        <v>217900</v>
      </c>
      <c r="AU10" s="8">
        <f t="shared" si="3"/>
        <v>100400</v>
      </c>
      <c r="AV10" s="8">
        <f>AT10+AU10</f>
        <v>318300</v>
      </c>
      <c r="AW10" s="32">
        <f>AU10/AV10</f>
        <v>0.31542569902607603</v>
      </c>
    </row>
    <row r="11" spans="1:49" ht="15">
      <c r="A11" s="5" t="s">
        <v>26</v>
      </c>
      <c r="B11" s="8">
        <v>78400</v>
      </c>
      <c r="C11" s="34">
        <v>27100</v>
      </c>
      <c r="D11" s="34">
        <v>105400</v>
      </c>
      <c r="E11" s="35">
        <f>C11/D11</f>
        <v>0.2571157495256167</v>
      </c>
      <c r="F11" s="34">
        <v>53400</v>
      </c>
      <c r="G11" s="34">
        <v>28700</v>
      </c>
      <c r="H11" s="34">
        <v>82000</v>
      </c>
      <c r="I11" s="35">
        <f>G11/H11</f>
        <v>0.35</v>
      </c>
      <c r="J11" s="34">
        <f t="shared" si="0"/>
        <v>131800</v>
      </c>
      <c r="K11" s="8">
        <f t="shared" si="0"/>
        <v>55800</v>
      </c>
      <c r="L11" s="8">
        <f>J11+K11</f>
        <v>187600</v>
      </c>
      <c r="M11" s="32">
        <f>K11/L11</f>
        <v>0.2974413646055437</v>
      </c>
      <c r="N11" s="8">
        <v>80200</v>
      </c>
      <c r="O11" s="34">
        <v>25800</v>
      </c>
      <c r="P11" s="34">
        <v>106100</v>
      </c>
      <c r="Q11" s="35">
        <f>O11/P11</f>
        <v>0.24316682375117812</v>
      </c>
      <c r="R11" s="34">
        <v>57300</v>
      </c>
      <c r="S11" s="34">
        <v>26200</v>
      </c>
      <c r="T11" s="34">
        <v>83500</v>
      </c>
      <c r="U11" s="35">
        <f>S11/T11</f>
        <v>0.3137724550898204</v>
      </c>
      <c r="V11" s="34">
        <f t="shared" si="1"/>
        <v>137500</v>
      </c>
      <c r="W11" s="8">
        <f t="shared" si="1"/>
        <v>52000</v>
      </c>
      <c r="X11" s="8">
        <f>V11+W11</f>
        <v>189500</v>
      </c>
      <c r="Y11" s="32">
        <f>W11/X11</f>
        <v>0.27440633245382584</v>
      </c>
      <c r="Z11" s="8">
        <v>78800</v>
      </c>
      <c r="AA11" s="34">
        <v>27600</v>
      </c>
      <c r="AB11" s="34">
        <v>106400</v>
      </c>
      <c r="AC11" s="35">
        <f>AA11/AB11</f>
        <v>0.2593984962406015</v>
      </c>
      <c r="AD11" s="34">
        <v>58700</v>
      </c>
      <c r="AE11" s="34">
        <v>22200</v>
      </c>
      <c r="AF11" s="34">
        <v>80900</v>
      </c>
      <c r="AG11" s="35">
        <f>AE11/AF11</f>
        <v>0.27441285537700866</v>
      </c>
      <c r="AH11" s="34">
        <f t="shared" si="2"/>
        <v>137500</v>
      </c>
      <c r="AI11" s="8">
        <f t="shared" si="2"/>
        <v>49800</v>
      </c>
      <c r="AJ11" s="8">
        <f>AH11+AI11</f>
        <v>187300</v>
      </c>
      <c r="AK11" s="32">
        <f>AI11/AJ11</f>
        <v>0.26588360918312864</v>
      </c>
      <c r="AL11" s="8">
        <v>79500</v>
      </c>
      <c r="AM11" s="34">
        <v>25600</v>
      </c>
      <c r="AN11" s="34">
        <v>105100</v>
      </c>
      <c r="AO11" s="35">
        <f>AM11/AN11</f>
        <v>0.24357754519505234</v>
      </c>
      <c r="AP11" s="34">
        <v>57400</v>
      </c>
      <c r="AQ11" s="34">
        <v>25800</v>
      </c>
      <c r="AR11" s="34">
        <v>83200</v>
      </c>
      <c r="AS11" s="35">
        <f>AQ11/AR11</f>
        <v>0.31009615384615385</v>
      </c>
      <c r="AT11" s="34">
        <f t="shared" si="3"/>
        <v>136900</v>
      </c>
      <c r="AU11" s="8">
        <f t="shared" si="3"/>
        <v>51400</v>
      </c>
      <c r="AV11" s="8">
        <f>AT11+AU11</f>
        <v>188300</v>
      </c>
      <c r="AW11" s="32">
        <f>AU11/AV11</f>
        <v>0.27296866702071165</v>
      </c>
    </row>
    <row r="12" spans="1:49" ht="15">
      <c r="A12" s="5" t="s">
        <v>27</v>
      </c>
      <c r="B12" s="8">
        <f>B10+B11</f>
        <v>208400</v>
      </c>
      <c r="C12" s="8">
        <f>C10+C11</f>
        <v>74300</v>
      </c>
      <c r="D12" s="8">
        <f>D10+D11</f>
        <v>282600</v>
      </c>
      <c r="E12" s="35">
        <f>C12/D12</f>
        <v>0.2629157820240623</v>
      </c>
      <c r="F12" s="8">
        <f>F10+F11</f>
        <v>141700</v>
      </c>
      <c r="G12" s="8">
        <f>G10+G11</f>
        <v>77500</v>
      </c>
      <c r="H12" s="8">
        <f>H10+H11</f>
        <v>219100</v>
      </c>
      <c r="I12" s="35">
        <f>G12/H12</f>
        <v>0.3537197626654496</v>
      </c>
      <c r="J12" s="34">
        <f t="shared" si="0"/>
        <v>350100</v>
      </c>
      <c r="K12" s="8">
        <f t="shared" si="0"/>
        <v>151800</v>
      </c>
      <c r="L12" s="8">
        <f>J12+K12</f>
        <v>501900</v>
      </c>
      <c r="M12" s="32">
        <f>K12/L12</f>
        <v>0.30245068738792585</v>
      </c>
      <c r="N12" s="8">
        <f>N10+N11</f>
        <v>210400</v>
      </c>
      <c r="O12" s="8">
        <f>O10+O11</f>
        <v>75000</v>
      </c>
      <c r="P12" s="8">
        <f>P10+P11</f>
        <v>285500</v>
      </c>
      <c r="Q12" s="35">
        <f>O12/P12</f>
        <v>0.2626970227670753</v>
      </c>
      <c r="R12" s="34">
        <f>R10+R11</f>
        <v>144800</v>
      </c>
      <c r="S12" s="34">
        <f>S10+S11</f>
        <v>74100</v>
      </c>
      <c r="T12" s="34">
        <f>T10+T11</f>
        <v>218900</v>
      </c>
      <c r="U12" s="35">
        <f>S12/T12</f>
        <v>0.33851073549566013</v>
      </c>
      <c r="V12" s="34">
        <f t="shared" si="1"/>
        <v>355200</v>
      </c>
      <c r="W12" s="8">
        <f t="shared" si="1"/>
        <v>149100</v>
      </c>
      <c r="X12" s="8">
        <f>V12+W12</f>
        <v>504300</v>
      </c>
      <c r="Y12" s="32">
        <f>W12/X12</f>
        <v>0.2956573468173706</v>
      </c>
      <c r="Z12" s="8">
        <f>Z10+Z11</f>
        <v>212300</v>
      </c>
      <c r="AA12" s="8">
        <f>AA10+AA11</f>
        <v>76300</v>
      </c>
      <c r="AB12" s="8">
        <f>AB10+AB11</f>
        <v>288500</v>
      </c>
      <c r="AC12" s="35">
        <f>AA12/AB12</f>
        <v>0.26447140381282497</v>
      </c>
      <c r="AD12" s="8">
        <f>AD10+AD11</f>
        <v>149800</v>
      </c>
      <c r="AE12" s="8">
        <f>AE10+AE11</f>
        <v>68100</v>
      </c>
      <c r="AF12" s="8">
        <f>AF10+AF11</f>
        <v>217900</v>
      </c>
      <c r="AG12" s="35">
        <f>AE12/AF12</f>
        <v>0.312528682882056</v>
      </c>
      <c r="AH12" s="34">
        <f t="shared" si="2"/>
        <v>362100</v>
      </c>
      <c r="AI12" s="8">
        <f t="shared" si="2"/>
        <v>144400</v>
      </c>
      <c r="AJ12" s="8">
        <f>AH12+AI12</f>
        <v>506500</v>
      </c>
      <c r="AK12" s="32">
        <f>AI12/AJ12</f>
        <v>0.2850937808489635</v>
      </c>
      <c r="AL12" s="8">
        <v>208000</v>
      </c>
      <c r="AM12" s="8">
        <v>78100</v>
      </c>
      <c r="AN12" s="8">
        <v>286100</v>
      </c>
      <c r="AO12" s="35">
        <f>AM12/AN12</f>
        <v>0.2729814750087382</v>
      </c>
      <c r="AP12" s="34">
        <v>146800</v>
      </c>
      <c r="AQ12" s="34">
        <v>73800</v>
      </c>
      <c r="AR12" s="34">
        <v>220600</v>
      </c>
      <c r="AS12" s="35">
        <f>AQ12/AR12</f>
        <v>0.3345421577515866</v>
      </c>
      <c r="AT12" s="34">
        <f t="shared" si="3"/>
        <v>354800</v>
      </c>
      <c r="AU12" s="8">
        <f t="shared" si="3"/>
        <v>151900</v>
      </c>
      <c r="AV12" s="8">
        <f>AT12+AU12</f>
        <v>506700</v>
      </c>
      <c r="AW12" s="32">
        <f>AU12/AV12</f>
        <v>0.29978290901914345</v>
      </c>
    </row>
    <row r="13" spans="1:49" ht="15">
      <c r="A13" s="5" t="s">
        <v>28</v>
      </c>
      <c r="B13" s="8">
        <v>9520200</v>
      </c>
      <c r="C13" s="34">
        <v>2802300</v>
      </c>
      <c r="D13" s="34">
        <v>12322400</v>
      </c>
      <c r="E13" s="35">
        <f>C13/D13</f>
        <v>0.2274151139388431</v>
      </c>
      <c r="F13" s="34">
        <v>7934600</v>
      </c>
      <c r="G13" s="34">
        <v>2642400</v>
      </c>
      <c r="H13" s="34">
        <v>10577000</v>
      </c>
      <c r="I13" s="35">
        <f>G13/H13</f>
        <v>0.24982509218114776</v>
      </c>
      <c r="J13" s="34">
        <f t="shared" si="0"/>
        <v>17454800</v>
      </c>
      <c r="K13" s="8">
        <f t="shared" si="0"/>
        <v>5444700</v>
      </c>
      <c r="L13" s="8">
        <f>J13+K13</f>
        <v>22899500</v>
      </c>
      <c r="M13" s="32">
        <f>K13/L13</f>
        <v>0.23776501670342148</v>
      </c>
      <c r="N13" s="8">
        <v>9761400</v>
      </c>
      <c r="O13" s="34">
        <v>2588500</v>
      </c>
      <c r="P13" s="34">
        <v>12349900</v>
      </c>
      <c r="Q13" s="35">
        <f>O13/P13</f>
        <v>0.20959683884080033</v>
      </c>
      <c r="R13" s="34">
        <v>8105200</v>
      </c>
      <c r="S13" s="34">
        <v>2560500</v>
      </c>
      <c r="T13" s="34">
        <v>10665700</v>
      </c>
      <c r="U13" s="35">
        <f>S13/T13</f>
        <v>0.2400686312197043</v>
      </c>
      <c r="V13" s="34">
        <f t="shared" si="1"/>
        <v>17866600</v>
      </c>
      <c r="W13" s="8">
        <f t="shared" si="1"/>
        <v>5149000</v>
      </c>
      <c r="X13" s="8">
        <f>V13+W13</f>
        <v>23015600</v>
      </c>
      <c r="Y13" s="32">
        <f>W13/X13</f>
        <v>0.22371782617007596</v>
      </c>
      <c r="Z13" s="8">
        <v>9896500</v>
      </c>
      <c r="AA13" s="34">
        <v>2458800</v>
      </c>
      <c r="AB13" s="34">
        <v>12355300</v>
      </c>
      <c r="AC13" s="35">
        <f>AA13/AB13</f>
        <v>0.19900771328903386</v>
      </c>
      <c r="AD13" s="34">
        <v>8152200</v>
      </c>
      <c r="AE13" s="34">
        <v>2392000</v>
      </c>
      <c r="AF13" s="34">
        <v>10544200</v>
      </c>
      <c r="AG13" s="35">
        <f>AE13/AF13</f>
        <v>0.2268545740786404</v>
      </c>
      <c r="AH13" s="34">
        <f t="shared" si="2"/>
        <v>18048700</v>
      </c>
      <c r="AI13" s="8">
        <f t="shared" si="2"/>
        <v>4850800</v>
      </c>
      <c r="AJ13" s="8">
        <f>AH13+AI13</f>
        <v>22899500</v>
      </c>
      <c r="AK13" s="32">
        <f>AI13/AJ13</f>
        <v>0.21182995261905282</v>
      </c>
      <c r="AL13" s="8">
        <v>9558300</v>
      </c>
      <c r="AM13" s="34">
        <v>2823700</v>
      </c>
      <c r="AN13" s="34">
        <v>12382000</v>
      </c>
      <c r="AO13" s="35">
        <f>AM13/AN13</f>
        <v>0.2280487804878049</v>
      </c>
      <c r="AP13" s="34">
        <v>8010800</v>
      </c>
      <c r="AQ13" s="34">
        <v>2634000</v>
      </c>
      <c r="AR13" s="34">
        <v>10644900</v>
      </c>
      <c r="AS13" s="35">
        <f>AQ13/AR13</f>
        <v>0.24744243722345913</v>
      </c>
      <c r="AT13" s="34">
        <f t="shared" si="3"/>
        <v>17569100</v>
      </c>
      <c r="AU13" s="8">
        <f t="shared" si="3"/>
        <v>5457700</v>
      </c>
      <c r="AV13" s="8">
        <f>AT13+AU13</f>
        <v>23026800</v>
      </c>
      <c r="AW13" s="32">
        <f>AU13/AV13</f>
        <v>0.2370151301961193</v>
      </c>
    </row>
    <row r="14" spans="1:13" ht="15">
      <c r="A14" s="31"/>
      <c r="B14" s="31"/>
      <c r="C14" s="31"/>
      <c r="D14" s="31"/>
      <c r="E14" s="31"/>
      <c r="F14" s="31"/>
      <c r="G14" s="31"/>
      <c r="H14" s="31"/>
      <c r="I14" s="31"/>
      <c r="J14" s="31"/>
      <c r="K14" s="31"/>
      <c r="L14" s="31"/>
      <c r="M14" s="31"/>
    </row>
    <row r="15" spans="1:13" ht="15">
      <c r="A15" s="31"/>
      <c r="B15" s="31"/>
      <c r="C15" s="31"/>
      <c r="D15" s="31"/>
      <c r="E15" s="31"/>
      <c r="F15" s="31"/>
      <c r="G15" s="31"/>
      <c r="H15" s="31"/>
      <c r="I15" s="31"/>
      <c r="J15" s="31"/>
      <c r="K15" s="31"/>
      <c r="L15" s="31"/>
      <c r="M15" s="31"/>
    </row>
    <row r="16" spans="1:13" ht="15">
      <c r="A16" s="31"/>
      <c r="B16" s="31"/>
      <c r="C16" s="31"/>
      <c r="D16" s="31"/>
      <c r="E16" s="31"/>
      <c r="F16" s="31"/>
      <c r="G16" s="31"/>
      <c r="H16" s="31"/>
      <c r="I16" s="31"/>
      <c r="J16" s="31"/>
      <c r="K16" s="31"/>
      <c r="L16" s="31"/>
      <c r="M16" s="31"/>
    </row>
    <row r="17" spans="1:13" ht="15">
      <c r="A17" s="31"/>
      <c r="B17" s="31"/>
      <c r="C17" s="31"/>
      <c r="D17" s="31"/>
      <c r="E17" s="31"/>
      <c r="F17" s="31"/>
      <c r="G17" s="31"/>
      <c r="H17" s="31"/>
      <c r="I17" s="31"/>
      <c r="J17" s="31"/>
      <c r="K17" s="31"/>
      <c r="L17" s="31"/>
      <c r="M17" s="31"/>
    </row>
    <row r="18" spans="1:13" ht="32.25">
      <c r="A18" s="31"/>
      <c r="B18" s="24" t="s">
        <v>60</v>
      </c>
      <c r="C18" s="24" t="s">
        <v>61</v>
      </c>
      <c r="D18" s="24" t="s">
        <v>62</v>
      </c>
      <c r="E18" s="24" t="s">
        <v>63</v>
      </c>
      <c r="F18" s="31"/>
      <c r="G18" s="31"/>
      <c r="H18" s="31"/>
      <c r="I18" s="31"/>
      <c r="J18" s="31"/>
      <c r="K18" s="31"/>
      <c r="L18" s="31"/>
      <c r="M18" s="31"/>
    </row>
    <row r="19" spans="1:13" ht="15">
      <c r="A19" s="5" t="s">
        <v>25</v>
      </c>
      <c r="B19" s="49">
        <f>M10</f>
        <v>0.30544066178810053</v>
      </c>
      <c r="C19" s="49">
        <f>Y10</f>
        <v>0.3084498094027954</v>
      </c>
      <c r="D19" s="49">
        <f>AK10</f>
        <v>0.29636591478696744</v>
      </c>
      <c r="E19" s="49">
        <f>AW10</f>
        <v>0.31542569902607603</v>
      </c>
      <c r="F19" s="31"/>
      <c r="G19" s="31"/>
      <c r="H19" s="31"/>
      <c r="I19" s="31"/>
      <c r="J19" s="31"/>
      <c r="K19" s="31"/>
      <c r="L19" s="31"/>
      <c r="M19" s="31"/>
    </row>
    <row r="20" spans="1:13" ht="15">
      <c r="A20" s="5" t="s">
        <v>26</v>
      </c>
      <c r="B20" s="49">
        <f>M11</f>
        <v>0.2974413646055437</v>
      </c>
      <c r="C20" s="49">
        <f>Y11</f>
        <v>0.27440633245382584</v>
      </c>
      <c r="D20" s="49">
        <f>AK11</f>
        <v>0.26588360918312864</v>
      </c>
      <c r="E20" s="49">
        <f>AW11</f>
        <v>0.27296866702071165</v>
      </c>
      <c r="F20" s="31"/>
      <c r="G20" s="31"/>
      <c r="H20" s="31"/>
      <c r="I20" s="31"/>
      <c r="J20" s="31"/>
      <c r="K20" s="31"/>
      <c r="L20" s="31"/>
      <c r="M20" s="31"/>
    </row>
    <row r="21" spans="1:13" ht="15">
      <c r="A21" s="5" t="s">
        <v>27</v>
      </c>
      <c r="B21" s="49">
        <f>M12</f>
        <v>0.30245068738792585</v>
      </c>
      <c r="C21" s="49">
        <f>Y12</f>
        <v>0.2956573468173706</v>
      </c>
      <c r="D21" s="49">
        <f>AK12</f>
        <v>0.2850937808489635</v>
      </c>
      <c r="E21" s="49">
        <f>AW12</f>
        <v>0.29978290901914345</v>
      </c>
      <c r="F21" s="31"/>
      <c r="G21" s="31"/>
      <c r="H21" s="31"/>
      <c r="I21" s="31"/>
      <c r="J21" s="31"/>
      <c r="K21" s="31"/>
      <c r="L21" s="31"/>
      <c r="M21" s="31"/>
    </row>
    <row r="22" spans="1:5" ht="15">
      <c r="A22" s="5" t="s">
        <v>28</v>
      </c>
      <c r="B22" s="49">
        <f>M13</f>
        <v>0.23776501670342148</v>
      </c>
      <c r="C22" s="49">
        <f>Y13</f>
        <v>0.22371782617007596</v>
      </c>
      <c r="D22" s="49">
        <f>AK13</f>
        <v>0.21182995261905282</v>
      </c>
      <c r="E22" s="49">
        <f>AW13</f>
        <v>0.2370151301961193</v>
      </c>
    </row>
    <row r="23" ht="15">
      <c r="E23" s="50"/>
    </row>
    <row r="24" ht="15">
      <c r="E24" s="50"/>
    </row>
    <row r="25" ht="15">
      <c r="E25" s="50"/>
    </row>
    <row r="26" ht="15">
      <c r="E26" s="50"/>
    </row>
    <row r="27" ht="15">
      <c r="E27" s="50"/>
    </row>
    <row r="31" spans="7:12" ht="15">
      <c r="G31" s="75" t="s">
        <v>75</v>
      </c>
      <c r="H31" s="75"/>
      <c r="I31" s="75"/>
      <c r="J31" s="75"/>
      <c r="K31" s="75"/>
      <c r="L31" s="75"/>
    </row>
    <row r="32" spans="7:12" ht="15">
      <c r="G32" s="75"/>
      <c r="H32" s="75"/>
      <c r="I32" s="75"/>
      <c r="J32" s="75"/>
      <c r="K32" s="75"/>
      <c r="L32" s="75"/>
    </row>
  </sheetData>
  <mergeCells count="19">
    <mergeCell ref="G31:L32"/>
    <mergeCell ref="N7:Y7"/>
    <mergeCell ref="O8:Q8"/>
    <mergeCell ref="S8:U8"/>
    <mergeCell ref="W8:Y8"/>
    <mergeCell ref="AL7:AW7"/>
    <mergeCell ref="AM8:AO8"/>
    <mergeCell ref="AQ8:AS8"/>
    <mergeCell ref="AU8:AW8"/>
    <mergeCell ref="A7:A9"/>
    <mergeCell ref="Z7:AK7"/>
    <mergeCell ref="AA8:AC8"/>
    <mergeCell ref="AE8:AG8"/>
    <mergeCell ref="AI8:AK8"/>
    <mergeCell ref="A4:J5"/>
    <mergeCell ref="C8:E8"/>
    <mergeCell ref="G8:I8"/>
    <mergeCell ref="K8:M8"/>
    <mergeCell ref="B7:M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2016-01-21T08:39:10Z</dcterms:modified>
  <cp:category/>
  <cp:version/>
  <cp:contentType/>
  <cp:contentStatus/>
</cp:coreProperties>
</file>